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<sst xmlns="http://schemas.openxmlformats.org/spreadsheetml/2006/main" count="98" uniqueCount="52">
  <si>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>Artist:</t>
  </si>
  <si>
    <t>Song:</t>
  </si>
  <si>
    <t>1.</t>
  </si>
  <si>
    <t>2.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</si>
  <si>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</si>
  <si>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</si>
  <si>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</si>
  <si>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</si>
  <si>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</si>
  <si>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</si>
  <si>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</si>
  <si>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</si>
  <si>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</si>
  <si>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</si>
  <si>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</si>
  <si>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</si>
  <si>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</si>
  <si>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</si>
  <si>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</si>
  <si>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</si>
  <si>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</si>
  <si>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</si>
  <si>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</si>
  <si>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</si>
  <si>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</si>
  <si>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</si>
  <si>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 xml:space="preserve">    90s Song Lyrics Quiz</t>
  </si>
  <si>
    <t>I'm a model you know what I mean and I do my little turn on the catwalk.</t>
  </si>
  <si>
    <t>Can't ever keep from falling apart at the seams, can I believe you're taking my heart to pieces.</t>
  </si>
  <si>
    <t>It's not a day for work, it's a day for catching tan.</t>
  </si>
  <si>
    <t>We had a quarrel and I let myself go, I said so many things, things he didn't know.</t>
  </si>
  <si>
    <t>Love it or leave it you better gain weight, you better hit bull’s eye the kid don’t play.</t>
  </si>
  <si>
    <t>There’s nothing where he used to lie, my inspiration has run dry.</t>
  </si>
  <si>
    <t>He brought disaster wherever he went, the hearts of the girls was to hell broken sent.</t>
  </si>
  <si>
    <t>Young punk spilling beer on my shoes, fat guy's talking to me trying to steal my blues.</t>
  </si>
  <si>
    <t>Backbeat the word was on the street that the fire in your heart is out.</t>
  </si>
  <si>
    <t>As for all the things you taught me it sends my future into clearer dimensions.</t>
  </si>
  <si>
    <t>And there have been some that I've broken, but I swear in the days still left.</t>
  </si>
  <si>
    <t>I'd always hide my feelings, keep them so cool and so contained.</t>
  </si>
  <si>
    <t>Pleasures remain, so does the pain, words are meaningless and forgettable.</t>
  </si>
  <si>
    <t>And now every mother can choose the colour of her child, that’s not nature’s way.</t>
  </si>
  <si>
    <t>To the liqueur-store around the corner, the boys say they want some gin and juice.</t>
  </si>
  <si>
    <t>You think you're a genius, you drive me up the wall.</t>
  </si>
  <si>
    <t>My eyes become large and the light that you shine can be seen.</t>
  </si>
  <si>
    <t>Did you forget about me Mr. Duplicity, I hate to bug you in the middle of dinner.</t>
  </si>
  <si>
    <t>Keep our teeth nice and clean.</t>
  </si>
  <si>
    <t>She's got herself a little piece of heaven, waiting for the time when Earth shall be as one.</t>
  </si>
  <si>
    <t>And when the land is wrapped in white, We're as happy as kids could be.</t>
  </si>
  <si>
    <t>Sometimes vocabulary runs right through my head.</t>
  </si>
  <si>
    <t>Smiling dancing everything is free, all you need is positivity.</t>
  </si>
  <si>
    <t>She took my heart and she took my money, she must've slipped me a sleeping pill.</t>
  </si>
  <si>
    <t>The 90s Lyrics Quiz was created by
Laurence Fenn (lfenn@orchardoo.com)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</si>
</sst>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1"/>
      <name val="Calibri"/>
      <family val="2"/>
    </font>
    <font>
      <sz val="16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3" tint="0.7999799847602844"/>
      <name val="Calibri"/>
      <family val="2"/>
    </font>
    <font>
      <sz val="16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49" fontId="45" fillId="33" borderId="0" xfId="0" applyNumberFormat="1" applyFont="1" applyFill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4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47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49" fontId="45" fillId="33" borderId="0" xfId="0" applyNumberFormat="1" applyFont="1" applyFill="1" applyAlignment="1" applyProtection="1">
      <alignment horizontal="right" vertical="center"/>
      <protection hidden="1"/>
    </xf>
    <xf numFmtId="0" fontId="46" fillId="33" borderId="0" xfId="0" applyFont="1" applyFill="1" applyAlignment="1" applyProtection="1">
      <alignment vertical="center"/>
      <protection hidden="1"/>
    </xf>
    <xf numFmtId="0" fontId="42" fillId="33" borderId="0" xfId="0" applyFont="1" applyFill="1" applyAlignment="1" applyProtection="1">
      <alignment horizontal="center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49" fillId="33" borderId="10" xfId="0" applyFont="1" applyFill="1" applyBorder="1" applyAlignment="1" applyProtection="1">
      <alignment horizontal="center" vertical="center"/>
      <protection hidden="1"/>
    </xf>
    <xf numFmtId="0" fontId="42" fillId="35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4" borderId="0" xfId="0" applyFill="1" applyAlignment="1">
      <alignment/>
    </xf>
    <xf numFmtId="0" fontId="4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47" fillId="34" borderId="0" xfId="0" applyFont="1" applyFill="1" applyAlignment="1">
      <alignment horizontal="right" vertical="center"/>
    </xf>
    <xf numFmtId="0" fontId="47" fillId="34" borderId="0" xfId="0" applyFont="1" applyFill="1" applyAlignment="1">
      <alignment horizontal="left" vertical="center"/>
    </xf>
    <xf numFmtId="0" fontId="40" fillId="34" borderId="0" xfId="0" applyFont="1" applyFill="1" applyAlignment="1">
      <alignment horizontal="left" vertical="center" wrapText="1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123825</xdr:colOff>
      <xdr:row>0</xdr:row>
      <xdr:rowOff>590550</xdr:rowOff>
    </xdr:to>
    <xdr:pic>
      <xdr:nvPicPr>
        <xdr:cNvPr id="1" name="Picture 1" descr="80s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421875" style="1" customWidth="1"/>
    <col min="2" max="2" width="29.28125" style="14" customWidth="1"/>
    <col min="3" max="3" width="3.28125" style="5" customWidth="1"/>
    <col min="4" max="4" width="3.7109375" style="0" customWidth="1"/>
    <col min="6" max="6" width="11.8515625" style="0" customWidth="1"/>
  </cols>
  <sheetData>
    <row r="1" spans="1:12" s="4" customFormat="1" ht="48" customHeight="1">
      <c r="A1" s="15"/>
      <c r="B1" s="35" t="s">
        <v>26</v>
      </c>
      <c r="C1" s="35"/>
      <c r="D1" s="35"/>
      <c r="E1" s="35"/>
      <c r="F1" s="35"/>
      <c r="G1" s="34" t="str">
        <f>"Total Score "&amp;A97&amp;" out of 48"</f>
        <v>Total Score 0 out of 48</v>
      </c>
      <c r="H1" s="34"/>
      <c r="I1" s="34"/>
      <c r="J1" s="34"/>
      <c r="K1" s="34"/>
      <c r="L1" s="16"/>
    </row>
    <row r="2" spans="1:12" s="3" customFormat="1" ht="18.75" customHeight="1">
      <c r="A2" s="21" t="s">
        <v>2</v>
      </c>
      <c r="B2" s="22" t="s">
        <v>27</v>
      </c>
      <c r="C2" s="23"/>
      <c r="D2" s="24"/>
      <c r="E2" s="24"/>
      <c r="F2" s="24"/>
      <c r="G2" s="24"/>
      <c r="H2" s="24"/>
      <c r="I2" s="24"/>
      <c r="J2" s="24"/>
      <c r="K2" s="24"/>
      <c r="L2" s="31"/>
    </row>
    <row r="3" spans="1:12" s="2" customFormat="1" ht="18.75" customHeight="1">
      <c r="A3" s="12" t="s">
        <v>0</v>
      </c>
      <c r="B3" s="28"/>
      <c r="C3" s="25">
        <f>IF(B3="Right Said Fred","ü",IF(B3="","","û"))</f>
      </c>
      <c r="D3" s="13"/>
      <c r="E3" s="13"/>
      <c r="F3" s="13"/>
      <c r="G3" s="13"/>
      <c r="H3" s="13"/>
      <c r="I3" s="9"/>
      <c r="J3" s="13"/>
      <c r="K3" s="13"/>
      <c r="L3" s="32"/>
    </row>
    <row r="4" spans="1:12" s="2" customFormat="1" ht="18.75" customHeight="1">
      <c r="A4" s="12" t="s">
        <v>1</v>
      </c>
      <c r="B4" s="28"/>
      <c r="C4" s="25">
        <f>IF(B4="I'm Too Sexy","ü",IF(B4="","","û"))</f>
      </c>
      <c r="D4" s="11"/>
      <c r="E4" s="13"/>
      <c r="F4" s="13"/>
      <c r="G4" s="13"/>
      <c r="H4" s="13"/>
      <c r="I4" s="9"/>
      <c r="J4" s="13"/>
      <c r="K4" s="13"/>
      <c r="L4" s="32"/>
    </row>
    <row r="5" spans="1:12" s="2" customFormat="1" ht="16.5" customHeight="1">
      <c r="A5" s="13"/>
      <c r="B5" s="13"/>
      <c r="C5" s="26">
        <f>IF(AND(C3="ü",C4="ü"),2,IF(AND(C3="ü",C4&lt;&gt;"ü"),1,IF(AND(C3&lt;&gt;"ü",C4="ü"),1,0)))</f>
        <v>0</v>
      </c>
      <c r="D5" s="13"/>
      <c r="E5" s="13"/>
      <c r="F5" s="13"/>
      <c r="G5" s="13"/>
      <c r="H5" s="13"/>
      <c r="I5" s="9"/>
      <c r="J5" s="13"/>
      <c r="K5" s="13"/>
      <c r="L5" s="32"/>
    </row>
    <row r="6" spans="1:12" s="3" customFormat="1" ht="18.75" customHeight="1">
      <c r="A6" s="21" t="s">
        <v>3</v>
      </c>
      <c r="B6" s="22" t="s">
        <v>28</v>
      </c>
      <c r="C6" s="23"/>
      <c r="D6" s="24"/>
      <c r="E6" s="24"/>
      <c r="F6" s="24"/>
      <c r="G6" s="24"/>
      <c r="H6" s="24"/>
      <c r="I6" s="24"/>
      <c r="J6" s="24"/>
      <c r="K6" s="24"/>
      <c r="L6" s="31"/>
    </row>
    <row r="7" spans="1:12" s="2" customFormat="1" ht="18.75" customHeight="1">
      <c r="A7" s="12" t="s">
        <v>0</v>
      </c>
      <c r="B7" s="28"/>
      <c r="C7" s="25">
        <f>IF(B7="Duran Duran","ü",IF(B7="","","û"))</f>
      </c>
      <c r="D7" s="13"/>
      <c r="E7" s="13"/>
      <c r="F7" s="13"/>
      <c r="G7" s="13"/>
      <c r="H7" s="13"/>
      <c r="I7" s="9"/>
      <c r="J7" s="13"/>
      <c r="K7" s="13"/>
      <c r="L7" s="32"/>
    </row>
    <row r="8" spans="1:12" s="2" customFormat="1" ht="18.75" customHeight="1">
      <c r="A8" s="12" t="s">
        <v>1</v>
      </c>
      <c r="B8" s="29"/>
      <c r="C8" s="25">
        <f>IF(B8="Come Undone","ü",IF(B8="","","û"))</f>
      </c>
      <c r="D8" s="11"/>
      <c r="E8" s="13"/>
      <c r="F8" s="13"/>
      <c r="G8" s="13"/>
      <c r="H8" s="13"/>
      <c r="I8" s="9"/>
      <c r="J8" s="13"/>
      <c r="K8" s="13"/>
      <c r="L8" s="32"/>
    </row>
    <row r="9" spans="1:12" ht="15.75">
      <c r="A9" s="13"/>
      <c r="B9" s="13"/>
      <c r="C9" s="26">
        <f>IF(AND(C7="ü",C8="ü"),2,IF(AND(C7="ü",C8&lt;&gt;"ü"),1,IF(AND(C7&lt;&gt;"ü",C8="ü"),1,0)))</f>
        <v>0</v>
      </c>
      <c r="D9" s="13"/>
      <c r="E9" s="13"/>
      <c r="F9" s="13"/>
      <c r="G9" s="13"/>
      <c r="H9" s="13"/>
      <c r="I9" s="9"/>
      <c r="J9" s="10"/>
      <c r="K9" s="10"/>
      <c r="L9" s="33"/>
    </row>
    <row r="10" spans="1:12" s="3" customFormat="1" ht="18.75" customHeight="1">
      <c r="A10" s="21" t="s">
        <v>25</v>
      </c>
      <c r="B10" s="22" t="s">
        <v>29</v>
      </c>
      <c r="C10" s="23"/>
      <c r="D10" s="24"/>
      <c r="E10" s="24"/>
      <c r="F10" s="24"/>
      <c r="G10" s="24"/>
      <c r="H10" s="24"/>
      <c r="I10" s="24"/>
      <c r="J10" s="24"/>
      <c r="K10" s="24"/>
      <c r="L10" s="31"/>
    </row>
    <row r="11" spans="1:12" s="2" customFormat="1" ht="19.5">
      <c r="A11" s="12" t="s">
        <v>0</v>
      </c>
      <c r="B11" s="28"/>
      <c r="C11" s="25">
        <f>IF(B11="Ace of Base","ü",IF(B11="","","û"))</f>
      </c>
      <c r="D11" s="13"/>
      <c r="E11" s="13"/>
      <c r="F11" s="13"/>
      <c r="G11" s="13"/>
      <c r="H11" s="13"/>
      <c r="I11" s="9"/>
      <c r="J11" s="13"/>
      <c r="K11" s="13"/>
      <c r="L11" s="32"/>
    </row>
    <row r="12" spans="1:12" s="2" customFormat="1" ht="19.5">
      <c r="A12" s="12" t="s">
        <v>1</v>
      </c>
      <c r="B12" s="29"/>
      <c r="C12" s="25">
        <f>IF(B12="All That She Wants","ü",IF(B12="","","û"))</f>
      </c>
      <c r="D12" s="11"/>
      <c r="E12" s="13"/>
      <c r="F12" s="13"/>
      <c r="G12" s="13"/>
      <c r="H12" s="13"/>
      <c r="I12" s="9"/>
      <c r="J12" s="13"/>
      <c r="K12" s="13"/>
      <c r="L12" s="32"/>
    </row>
    <row r="13" spans="1:12" ht="15.75">
      <c r="A13" s="13"/>
      <c r="B13" s="13"/>
      <c r="C13" s="26">
        <f>IF(AND(C11="ü",C12="ü"),2,IF(AND(C11="ü",C12&lt;&gt;"ü"),1,IF(AND(C11&lt;&gt;"ü",C12="ü"),1,0)))</f>
        <v>0</v>
      </c>
      <c r="D13" s="13"/>
      <c r="E13" s="13"/>
      <c r="F13" s="13"/>
      <c r="G13" s="13"/>
      <c r="H13" s="13"/>
      <c r="I13" s="9"/>
      <c r="J13" s="10"/>
      <c r="K13" s="10"/>
      <c r="L13" s="33"/>
    </row>
    <row r="14" spans="1:12" s="3" customFormat="1" ht="18.75" customHeight="1">
      <c r="A14" s="6" t="s">
        <v>24</v>
      </c>
      <c r="B14" s="7" t="s">
        <v>30</v>
      </c>
      <c r="C14" s="8"/>
      <c r="D14" s="9"/>
      <c r="E14" s="9"/>
      <c r="F14" s="9"/>
      <c r="G14" s="9"/>
      <c r="H14" s="9"/>
      <c r="I14" s="9"/>
      <c r="J14" s="9"/>
      <c r="K14" s="9"/>
      <c r="L14" s="31"/>
    </row>
    <row r="15" spans="1:12" s="2" customFormat="1" ht="19.5">
      <c r="A15" s="12" t="s">
        <v>0</v>
      </c>
      <c r="B15" s="28"/>
      <c r="C15" s="25">
        <f>IF(B15="Lisa Stansfield","ü",IF(B15="","","û"))</f>
      </c>
      <c r="D15" s="13"/>
      <c r="E15" s="13"/>
      <c r="F15" s="13"/>
      <c r="G15" s="13"/>
      <c r="H15" s="13"/>
      <c r="I15" s="9"/>
      <c r="J15" s="13"/>
      <c r="K15" s="13"/>
      <c r="L15" s="32"/>
    </row>
    <row r="16" spans="1:12" s="2" customFormat="1" ht="19.5">
      <c r="A16" s="12" t="s">
        <v>1</v>
      </c>
      <c r="B16" s="29"/>
      <c r="C16" s="25">
        <f>IF(B16="All Around The World","ü",IF(B16="","","û"))</f>
      </c>
      <c r="D16" s="11"/>
      <c r="E16" s="13"/>
      <c r="F16" s="13"/>
      <c r="G16" s="13"/>
      <c r="H16" s="13"/>
      <c r="I16" s="9"/>
      <c r="J16" s="13"/>
      <c r="K16" s="13"/>
      <c r="L16" s="32"/>
    </row>
    <row r="17" spans="1:12" ht="15.75">
      <c r="A17" s="13"/>
      <c r="B17" s="13"/>
      <c r="C17" s="26">
        <f>IF(AND(C15="ü",C16="ü"),2,IF(AND(C15="ü",C16&lt;&gt;"ü"),1,IF(AND(C15&lt;&gt;"ü",C16="ü"),1,0)))</f>
        <v>0</v>
      </c>
      <c r="D17" s="13"/>
      <c r="E17" s="13"/>
      <c r="F17" s="13"/>
      <c r="G17" s="13"/>
      <c r="H17" s="13"/>
      <c r="I17" s="9"/>
      <c r="J17" s="10"/>
      <c r="K17" s="10"/>
      <c r="L17" s="33"/>
    </row>
    <row r="18" spans="1:12" s="2" customFormat="1" ht="18.75" customHeight="1">
      <c r="A18" s="6" t="s">
        <v>23</v>
      </c>
      <c r="B18" s="7" t="s">
        <v>31</v>
      </c>
      <c r="C18" s="8"/>
      <c r="D18" s="9"/>
      <c r="E18" s="9"/>
      <c r="F18" s="9"/>
      <c r="G18" s="9"/>
      <c r="H18" s="9"/>
      <c r="I18" s="9"/>
      <c r="J18" s="13"/>
      <c r="K18" s="13"/>
      <c r="L18" s="32"/>
    </row>
    <row r="19" spans="1:12" ht="19.5">
      <c r="A19" s="12" t="s">
        <v>0</v>
      </c>
      <c r="B19" s="28"/>
      <c r="C19" s="25">
        <f>IF(B19="Vanilla Ice","ü",IF(B19="","","û"))</f>
      </c>
      <c r="D19" s="13"/>
      <c r="E19" s="13"/>
      <c r="F19" s="13"/>
      <c r="G19" s="13"/>
      <c r="H19" s="13"/>
      <c r="I19" s="9"/>
      <c r="J19" s="10"/>
      <c r="K19" s="10"/>
      <c r="L19" s="33"/>
    </row>
    <row r="20" spans="1:12" ht="19.5">
      <c r="A20" s="12" t="s">
        <v>1</v>
      </c>
      <c r="B20" s="29"/>
      <c r="C20" s="25">
        <f>IF(B20="Ice Ice Baby","ü",IF(B20="","","û"))</f>
      </c>
      <c r="D20" s="11"/>
      <c r="E20" s="13"/>
      <c r="F20" s="13"/>
      <c r="G20" s="13"/>
      <c r="H20" s="13"/>
      <c r="I20" s="9"/>
      <c r="J20" s="10"/>
      <c r="K20" s="10"/>
      <c r="L20" s="33"/>
    </row>
    <row r="21" spans="1:12" ht="15.75">
      <c r="A21" s="13"/>
      <c r="B21" s="13"/>
      <c r="C21" s="26">
        <f>IF(AND(C19="ü",C20="ü"),2,IF(AND(C19="ü",C20&lt;&gt;"ü"),1,IF(AND(C19&lt;&gt;"ü",C20="ü"),1,0)))</f>
        <v>0</v>
      </c>
      <c r="D21" s="13"/>
      <c r="E21" s="13"/>
      <c r="F21" s="13"/>
      <c r="G21" s="13"/>
      <c r="H21" s="13"/>
      <c r="I21" s="9"/>
      <c r="J21" s="10"/>
      <c r="K21" s="10"/>
      <c r="L21" s="33"/>
    </row>
    <row r="22" spans="1:12" s="2" customFormat="1" ht="18.75" customHeight="1">
      <c r="A22" s="6" t="s">
        <v>22</v>
      </c>
      <c r="B22" s="7" t="s">
        <v>32</v>
      </c>
      <c r="C22" s="8"/>
      <c r="D22" s="9"/>
      <c r="E22" s="9"/>
      <c r="F22" s="9"/>
      <c r="G22" s="9"/>
      <c r="H22" s="9"/>
      <c r="I22" s="9"/>
      <c r="J22" s="13"/>
      <c r="K22" s="13"/>
      <c r="L22" s="32"/>
    </row>
    <row r="23" spans="1:12" ht="19.5">
      <c r="A23" s="12" t="s">
        <v>0</v>
      </c>
      <c r="B23" s="28"/>
      <c r="C23" s="25">
        <f>IF(B23="Natalie Imbruglia","ü",IF(B23="","","û"))</f>
      </c>
      <c r="D23" s="13"/>
      <c r="E23" s="13"/>
      <c r="F23" s="13"/>
      <c r="G23" s="13"/>
      <c r="H23" s="13"/>
      <c r="I23" s="9"/>
      <c r="J23" s="10"/>
      <c r="K23" s="10"/>
      <c r="L23" s="33"/>
    </row>
    <row r="24" spans="1:12" ht="19.5">
      <c r="A24" s="12" t="s">
        <v>1</v>
      </c>
      <c r="B24" s="29"/>
      <c r="C24" s="25">
        <f>IF(B24="Torn","ü",IF(B24="","","û"))</f>
      </c>
      <c r="D24" s="11"/>
      <c r="E24" s="13"/>
      <c r="F24" s="13"/>
      <c r="G24" s="13"/>
      <c r="H24" s="13"/>
      <c r="I24" s="9"/>
      <c r="J24" s="10"/>
      <c r="K24" s="10"/>
      <c r="L24" s="33"/>
    </row>
    <row r="25" spans="1:12" ht="15.75">
      <c r="A25" s="13"/>
      <c r="B25" s="13"/>
      <c r="C25" s="26">
        <f>IF(AND(C23="ü",C24="ü"),2,IF(AND(C23="ü",C24&lt;&gt;"ü"),1,IF(AND(C23&lt;&gt;"ü",C24="ü"),1,0)))</f>
        <v>0</v>
      </c>
      <c r="D25" s="13"/>
      <c r="E25" s="13"/>
      <c r="F25" s="13"/>
      <c r="G25" s="13"/>
      <c r="H25" s="13"/>
      <c r="I25" s="9"/>
      <c r="J25" s="10"/>
      <c r="K25" s="10"/>
      <c r="L25" s="33"/>
    </row>
    <row r="26" spans="1:12" s="2" customFormat="1" ht="18.75" customHeight="1">
      <c r="A26" s="6" t="s">
        <v>21</v>
      </c>
      <c r="B26" s="7" t="s">
        <v>33</v>
      </c>
      <c r="C26" s="8"/>
      <c r="D26" s="9"/>
      <c r="E26" s="9"/>
      <c r="F26" s="9"/>
      <c r="G26" s="9"/>
      <c r="H26" s="9"/>
      <c r="I26" s="9"/>
      <c r="J26" s="13"/>
      <c r="K26" s="13"/>
      <c r="L26" s="32"/>
    </row>
    <row r="27" spans="1:12" ht="19.5">
      <c r="A27" s="12" t="s">
        <v>0</v>
      </c>
      <c r="B27" s="28"/>
      <c r="C27" s="25">
        <f>IF(B27="Red Nex","ü",IF(B27="","","û"))</f>
      </c>
      <c r="D27" s="13"/>
      <c r="E27" s="13"/>
      <c r="F27" s="13"/>
      <c r="G27" s="13"/>
      <c r="H27" s="13"/>
      <c r="I27" s="9"/>
      <c r="J27" s="10"/>
      <c r="K27" s="10"/>
      <c r="L27" s="33"/>
    </row>
    <row r="28" spans="1:12" ht="19.5">
      <c r="A28" s="12" t="s">
        <v>1</v>
      </c>
      <c r="B28" s="29"/>
      <c r="C28" s="25">
        <f>IF(B28="Cotton-Eye Joe","ü",IF(B28="","","û"))</f>
      </c>
      <c r="D28" s="11"/>
      <c r="E28" s="13"/>
      <c r="F28" s="13"/>
      <c r="G28" s="13"/>
      <c r="H28" s="13"/>
      <c r="I28" s="9"/>
      <c r="J28" s="10"/>
      <c r="K28" s="10"/>
      <c r="L28" s="33"/>
    </row>
    <row r="29" spans="1:12" ht="15.75">
      <c r="A29" s="13"/>
      <c r="B29" s="13"/>
      <c r="C29" s="26">
        <f>IF(AND(C27="ü",C28="ü"),2,IF(AND(C27="ü",C28&lt;&gt;"ü"),1,IF(AND(C27&lt;&gt;"ü",C28="ü"),1,0)))</f>
        <v>0</v>
      </c>
      <c r="D29" s="13"/>
      <c r="E29" s="13"/>
      <c r="F29" s="13"/>
      <c r="G29" s="13"/>
      <c r="H29" s="13"/>
      <c r="I29" s="9"/>
      <c r="J29" s="10"/>
      <c r="K29" s="10"/>
      <c r="L29" s="33"/>
    </row>
    <row r="30" spans="1:12" s="2" customFormat="1" ht="18.75" customHeight="1">
      <c r="A30" s="6" t="s">
        <v>20</v>
      </c>
      <c r="B30" s="7" t="s">
        <v>34</v>
      </c>
      <c r="C30" s="8"/>
      <c r="D30" s="9"/>
      <c r="E30" s="9"/>
      <c r="F30" s="9"/>
      <c r="G30" s="9"/>
      <c r="H30" s="9"/>
      <c r="I30" s="9"/>
      <c r="J30" s="13"/>
      <c r="K30" s="13"/>
      <c r="L30" s="32"/>
    </row>
    <row r="31" spans="1:12" ht="19.5">
      <c r="A31" s="12" t="s">
        <v>0</v>
      </c>
      <c r="B31" s="28"/>
      <c r="C31" s="25">
        <f>IF(B31="Genesis","ü",IF(B31="","","û"))</f>
      </c>
      <c r="D31" s="13"/>
      <c r="E31" s="13"/>
      <c r="F31" s="13"/>
      <c r="G31" s="13"/>
      <c r="H31" s="13"/>
      <c r="I31" s="9"/>
      <c r="J31" s="10"/>
      <c r="K31" s="10"/>
      <c r="L31" s="33"/>
    </row>
    <row r="32" spans="1:12" ht="19.5">
      <c r="A32" s="12" t="s">
        <v>1</v>
      </c>
      <c r="B32" s="29"/>
      <c r="C32" s="25">
        <f>IF(B32="I Can't Dance","ü",IF(B32="","","û"))</f>
      </c>
      <c r="D32" s="11"/>
      <c r="E32" s="13"/>
      <c r="F32" s="13"/>
      <c r="G32" s="13"/>
      <c r="H32" s="13"/>
      <c r="I32" s="9"/>
      <c r="J32" s="10"/>
      <c r="K32" s="10"/>
      <c r="L32" s="33"/>
    </row>
    <row r="33" spans="1:12" ht="15.75">
      <c r="A33" s="13"/>
      <c r="B33" s="13"/>
      <c r="C33" s="26">
        <f>IF(AND(C31="ü",C32="ü"),2,IF(AND(C31="ü",C32&lt;&gt;"ü"),1,IF(AND(C31&lt;&gt;"ü",C32="ü"),1,0)))</f>
        <v>0</v>
      </c>
      <c r="D33" s="13"/>
      <c r="E33" s="13"/>
      <c r="F33" s="13"/>
      <c r="G33" s="13"/>
      <c r="H33" s="13"/>
      <c r="I33" s="9"/>
      <c r="J33" s="10"/>
      <c r="K33" s="10"/>
      <c r="L33" s="33"/>
    </row>
    <row r="34" spans="1:12" s="2" customFormat="1" ht="18.75" customHeight="1">
      <c r="A34" s="6" t="s">
        <v>19</v>
      </c>
      <c r="B34" s="7" t="s">
        <v>35</v>
      </c>
      <c r="C34" s="8"/>
      <c r="D34" s="9"/>
      <c r="E34" s="9"/>
      <c r="F34" s="9"/>
      <c r="G34" s="9"/>
      <c r="H34" s="9"/>
      <c r="I34" s="9"/>
      <c r="J34" s="13"/>
      <c r="K34" s="13"/>
      <c r="L34" s="32"/>
    </row>
    <row r="35" spans="1:12" ht="19.5">
      <c r="A35" s="12" t="s">
        <v>0</v>
      </c>
      <c r="B35" s="28"/>
      <c r="C35" s="25">
        <f>IF(B35="Oasis","ü",IF(B35="","","û"))</f>
      </c>
      <c r="D35" s="13"/>
      <c r="E35" s="13"/>
      <c r="F35" s="13"/>
      <c r="G35" s="13"/>
      <c r="H35" s="13"/>
      <c r="I35" s="9"/>
      <c r="J35" s="10"/>
      <c r="K35" s="10"/>
      <c r="L35" s="33"/>
    </row>
    <row r="36" spans="1:12" ht="19.5">
      <c r="A36" s="12" t="s">
        <v>1</v>
      </c>
      <c r="B36" s="29"/>
      <c r="C36" s="25">
        <f>IF(B36="Wonderwall","ü",IF(B36="","","û"))</f>
      </c>
      <c r="D36" s="11"/>
      <c r="E36" s="13"/>
      <c r="F36" s="13"/>
      <c r="G36" s="13"/>
      <c r="H36" s="13"/>
      <c r="I36" s="9"/>
      <c r="J36" s="10"/>
      <c r="K36" s="10"/>
      <c r="L36" s="33"/>
    </row>
    <row r="37" spans="1:12" ht="15.75">
      <c r="A37" s="13"/>
      <c r="B37" s="13"/>
      <c r="C37" s="26">
        <f>IF(AND(C35="ü",C36="ü"),2,IF(AND(C35="ü",C36&lt;&gt;"ü"),1,IF(AND(C35&lt;&gt;"ü",C36="ü"),1,0)))</f>
        <v>0</v>
      </c>
      <c r="D37" s="13"/>
      <c r="E37" s="13"/>
      <c r="F37" s="13"/>
      <c r="G37" s="13"/>
      <c r="H37" s="13"/>
      <c r="I37" s="9"/>
      <c r="J37" s="10"/>
      <c r="K37" s="10"/>
      <c r="L37" s="33"/>
    </row>
    <row r="38" spans="1:12" s="2" customFormat="1" ht="18.75" customHeight="1">
      <c r="A38" s="6" t="s">
        <v>18</v>
      </c>
      <c r="B38" s="7" t="s">
        <v>36</v>
      </c>
      <c r="C38" s="8"/>
      <c r="D38" s="9"/>
      <c r="E38" s="9"/>
      <c r="F38" s="9"/>
      <c r="G38" s="9"/>
      <c r="H38" s="9"/>
      <c r="I38" s="9"/>
      <c r="J38" s="13"/>
      <c r="K38" s="13"/>
      <c r="L38" s="32"/>
    </row>
    <row r="39" spans="1:12" ht="19.5">
      <c r="A39" s="12" t="s">
        <v>0</v>
      </c>
      <c r="B39" s="28"/>
      <c r="C39" s="25">
        <f>IF(B39="Simply Red","ü",IF(B39="","","û"))</f>
      </c>
      <c r="D39" s="13"/>
      <c r="E39" s="13"/>
      <c r="F39" s="13"/>
      <c r="G39" s="13"/>
      <c r="H39" s="13"/>
      <c r="I39" s="9"/>
      <c r="J39" s="10"/>
      <c r="K39" s="10"/>
      <c r="L39" s="33"/>
    </row>
    <row r="40" spans="1:12" ht="19.5">
      <c r="A40" s="12" t="s">
        <v>1</v>
      </c>
      <c r="B40" s="29"/>
      <c r="C40" s="25">
        <f>IF(B40="Stars","ü",IF(B40="","","û"))</f>
      </c>
      <c r="D40" s="11"/>
      <c r="E40" s="13"/>
      <c r="F40" s="13"/>
      <c r="G40" s="13"/>
      <c r="H40" s="13"/>
      <c r="I40" s="9"/>
      <c r="J40" s="10"/>
      <c r="K40" s="10"/>
      <c r="L40" s="33"/>
    </row>
    <row r="41" spans="1:12" ht="15.75">
      <c r="A41" s="13"/>
      <c r="B41" s="13"/>
      <c r="C41" s="26">
        <f>IF(AND(C39="ü",C40="ü"),2,IF(AND(C39="ü",C40&lt;&gt;"ü"),1,IF(AND(C39&lt;&gt;"ü",C40="ü"),1,0)))</f>
        <v>0</v>
      </c>
      <c r="D41" s="13"/>
      <c r="E41" s="13"/>
      <c r="F41" s="13"/>
      <c r="G41" s="13"/>
      <c r="H41" s="13"/>
      <c r="I41" s="9"/>
      <c r="J41" s="10"/>
      <c r="K41" s="10"/>
      <c r="L41" s="33"/>
    </row>
    <row r="42" spans="1:12" s="2" customFormat="1" ht="18.75" customHeight="1">
      <c r="A42" s="6" t="s">
        <v>17</v>
      </c>
      <c r="B42" s="7" t="s">
        <v>37</v>
      </c>
      <c r="C42" s="8"/>
      <c r="D42" s="9"/>
      <c r="E42" s="9"/>
      <c r="F42" s="9"/>
      <c r="G42" s="9"/>
      <c r="H42" s="9"/>
      <c r="I42" s="9"/>
      <c r="J42" s="13"/>
      <c r="K42" s="13"/>
      <c r="L42" s="32"/>
    </row>
    <row r="43" spans="1:12" ht="19.5">
      <c r="A43" s="12" t="s">
        <v>0</v>
      </c>
      <c r="B43" s="28"/>
      <c r="C43" s="25">
        <f>IF(B43="Sting","ü",IF(B43="","","û"))</f>
      </c>
      <c r="D43" s="13"/>
      <c r="E43" s="13"/>
      <c r="F43" s="13"/>
      <c r="G43" s="13"/>
      <c r="H43" s="13"/>
      <c r="I43" s="9"/>
      <c r="J43" s="10"/>
      <c r="K43" s="10"/>
      <c r="L43" s="33"/>
    </row>
    <row r="44" spans="1:12" ht="19.5">
      <c r="A44" s="12" t="s">
        <v>1</v>
      </c>
      <c r="B44" s="29"/>
      <c r="C44" s="25">
        <f>IF(B44="Fields of Gold","ü",IF(B44="","","û"))</f>
      </c>
      <c r="D44" s="11"/>
      <c r="E44" s="13"/>
      <c r="F44" s="13"/>
      <c r="G44" s="13"/>
      <c r="H44" s="13"/>
      <c r="I44" s="9"/>
      <c r="J44" s="10"/>
      <c r="K44" s="10"/>
      <c r="L44" s="33"/>
    </row>
    <row r="45" spans="1:12" ht="15.75">
      <c r="A45" s="13"/>
      <c r="B45" s="13"/>
      <c r="C45" s="26">
        <f>IF(AND(C43="ü",C44="ü"),2,IF(AND(C43="ü",C44&lt;&gt;"ü"),1,IF(AND(C43&lt;&gt;"ü",C44="ü"),1,0)))</f>
        <v>0</v>
      </c>
      <c r="D45" s="13"/>
      <c r="E45" s="13"/>
      <c r="F45" s="13"/>
      <c r="G45" s="13"/>
      <c r="H45" s="13"/>
      <c r="I45" s="9"/>
      <c r="J45" s="10"/>
      <c r="K45" s="10"/>
      <c r="L45" s="33"/>
    </row>
    <row r="46" spans="1:12" s="2" customFormat="1" ht="18.75" customHeight="1">
      <c r="A46" s="6" t="s">
        <v>16</v>
      </c>
      <c r="B46" s="7" t="s">
        <v>38</v>
      </c>
      <c r="C46" s="8"/>
      <c r="D46" s="9"/>
      <c r="E46" s="9"/>
      <c r="F46" s="9"/>
      <c r="G46" s="9"/>
      <c r="H46" s="9"/>
      <c r="I46" s="9"/>
      <c r="J46" s="13"/>
      <c r="K46" s="13"/>
      <c r="L46" s="32"/>
    </row>
    <row r="47" spans="1:12" ht="19.5">
      <c r="A47" s="12" t="s">
        <v>0</v>
      </c>
      <c r="B47" s="28"/>
      <c r="C47" s="25">
        <f>IF(B47="Cathy Dennis","ü",IF(B47="","","û"))</f>
      </c>
      <c r="D47" s="13"/>
      <c r="E47" s="13"/>
      <c r="F47" s="13"/>
      <c r="G47" s="13"/>
      <c r="H47" s="13"/>
      <c r="I47" s="9"/>
      <c r="J47" s="10"/>
      <c r="K47" s="10"/>
      <c r="L47" s="33"/>
    </row>
    <row r="48" spans="1:12" ht="19.5">
      <c r="A48" s="12" t="s">
        <v>1</v>
      </c>
      <c r="B48" s="29"/>
      <c r="C48" s="25">
        <f>IF(B48="Just Another Dream","ü",IF(B48="","","û"))</f>
      </c>
      <c r="D48" s="11"/>
      <c r="E48" s="13"/>
      <c r="F48" s="13"/>
      <c r="G48" s="13"/>
      <c r="H48" s="13"/>
      <c r="I48" s="9"/>
      <c r="J48" s="10"/>
      <c r="K48" s="10"/>
      <c r="L48" s="33"/>
    </row>
    <row r="49" spans="1:12" ht="15.75">
      <c r="A49" s="13"/>
      <c r="B49" s="13"/>
      <c r="C49" s="26">
        <f>IF(AND(C47="ü",C48="ü"),2,IF(AND(C47="ü",C48&lt;&gt;"ü"),1,IF(AND(C47&lt;&gt;"ü",C48="ü"),1,0)))</f>
        <v>0</v>
      </c>
      <c r="D49" s="13"/>
      <c r="E49" s="13"/>
      <c r="F49" s="13"/>
      <c r="G49" s="13"/>
      <c r="H49" s="13"/>
      <c r="I49" s="9"/>
      <c r="J49" s="10"/>
      <c r="K49" s="10"/>
      <c r="L49" s="33"/>
    </row>
    <row r="50" spans="1:12" s="2" customFormat="1" ht="18.75" customHeight="1">
      <c r="A50" s="6" t="s">
        <v>15</v>
      </c>
      <c r="B50" s="7" t="s">
        <v>39</v>
      </c>
      <c r="C50" s="8"/>
      <c r="D50" s="9"/>
      <c r="E50" s="9"/>
      <c r="F50" s="9"/>
      <c r="G50" s="9"/>
      <c r="H50" s="9"/>
      <c r="I50" s="9"/>
      <c r="J50" s="13"/>
      <c r="K50" s="13"/>
      <c r="L50" s="32"/>
    </row>
    <row r="51" spans="1:12" ht="19.5">
      <c r="A51" s="12" t="s">
        <v>0</v>
      </c>
      <c r="B51" s="28"/>
      <c r="C51" s="25">
        <f>IF(B51="Depeche Mode","ü",IF(B51="","","û"))</f>
      </c>
      <c r="D51" s="13"/>
      <c r="E51" s="13"/>
      <c r="F51" s="13"/>
      <c r="G51" s="13"/>
      <c r="H51" s="13"/>
      <c r="I51" s="9"/>
      <c r="J51" s="10"/>
      <c r="K51" s="10"/>
      <c r="L51" s="33"/>
    </row>
    <row r="52" spans="1:12" ht="19.5">
      <c r="A52" s="12" t="s">
        <v>1</v>
      </c>
      <c r="B52" s="29"/>
      <c r="C52" s="25">
        <f>IF(B52="Enjoy The Silence","ü",IF(B52="","","û"))</f>
      </c>
      <c r="D52" s="11"/>
      <c r="E52" s="13"/>
      <c r="F52" s="13"/>
      <c r="G52" s="13"/>
      <c r="H52" s="13"/>
      <c r="I52" s="9"/>
      <c r="J52" s="10"/>
      <c r="K52" s="10"/>
      <c r="L52" s="33"/>
    </row>
    <row r="53" spans="1:12" ht="15.75">
      <c r="A53" s="13"/>
      <c r="B53" s="13"/>
      <c r="C53" s="26">
        <f>IF(AND(C51="ü",C52="ü"),2,IF(AND(C51="ü",C52&lt;&gt;"ü"),1,IF(AND(C51&lt;&gt;"ü",C52="ü"),1,0)))</f>
        <v>0</v>
      </c>
      <c r="D53" s="13"/>
      <c r="E53" s="13"/>
      <c r="F53" s="13"/>
      <c r="G53" s="13"/>
      <c r="H53" s="13"/>
      <c r="I53" s="9"/>
      <c r="J53" s="10"/>
      <c r="K53" s="10"/>
      <c r="L53" s="33"/>
    </row>
    <row r="54" spans="1:12" s="2" customFormat="1" ht="18.75" customHeight="1">
      <c r="A54" s="6" t="s">
        <v>14</v>
      </c>
      <c r="B54" s="7" t="s">
        <v>40</v>
      </c>
      <c r="C54" s="8"/>
      <c r="D54" s="9"/>
      <c r="E54" s="9"/>
      <c r="F54" s="9"/>
      <c r="G54" s="9"/>
      <c r="H54" s="9"/>
      <c r="I54" s="9"/>
      <c r="J54" s="13"/>
      <c r="K54" s="13"/>
      <c r="L54" s="32"/>
    </row>
    <row r="55" spans="1:12" ht="19.5">
      <c r="A55" s="12" t="s">
        <v>0</v>
      </c>
      <c r="B55" s="28"/>
      <c r="C55" s="25">
        <f>IF(B55="Jamiroquai","ü",IF(B55="","","û"))</f>
      </c>
      <c r="D55" s="13"/>
      <c r="E55" s="13"/>
      <c r="F55" s="13"/>
      <c r="G55" s="13"/>
      <c r="H55" s="13"/>
      <c r="I55" s="9"/>
      <c r="J55" s="10"/>
      <c r="K55" s="10"/>
      <c r="L55" s="33"/>
    </row>
    <row r="56" spans="1:12" ht="19.5">
      <c r="A56" s="12" t="s">
        <v>1</v>
      </c>
      <c r="B56" s="29"/>
      <c r="C56" s="25">
        <f>IF(B56="Virtual Insanity","ü",IF(B56="","","û"))</f>
      </c>
      <c r="D56" s="11"/>
      <c r="E56" s="13"/>
      <c r="F56" s="13"/>
      <c r="G56" s="13"/>
      <c r="H56" s="13"/>
      <c r="I56" s="9"/>
      <c r="J56" s="10"/>
      <c r="K56" s="10"/>
      <c r="L56" s="33"/>
    </row>
    <row r="57" spans="1:12" ht="15.75">
      <c r="A57" s="13"/>
      <c r="B57" s="13"/>
      <c r="C57" s="26">
        <f>IF(AND(C55="ü",C56="ü"),2,IF(AND(C55="ü",C56&lt;&gt;"ü"),1,IF(AND(C55&lt;&gt;"ü",C56="ü"),1,0)))</f>
        <v>0</v>
      </c>
      <c r="D57" s="13"/>
      <c r="E57" s="13"/>
      <c r="F57" s="13"/>
      <c r="G57" s="13"/>
      <c r="H57" s="13"/>
      <c r="I57" s="9"/>
      <c r="J57" s="10"/>
      <c r="K57" s="10"/>
      <c r="L57" s="33"/>
    </row>
    <row r="58" spans="1:12" s="2" customFormat="1" ht="18.75" customHeight="1">
      <c r="A58" s="6" t="s">
        <v>13</v>
      </c>
      <c r="B58" s="7" t="s">
        <v>41</v>
      </c>
      <c r="C58" s="8"/>
      <c r="D58" s="9"/>
      <c r="E58" s="9"/>
      <c r="F58" s="9"/>
      <c r="G58" s="9"/>
      <c r="H58" s="9"/>
      <c r="I58" s="9"/>
      <c r="J58" s="13"/>
      <c r="K58" s="13"/>
      <c r="L58" s="32"/>
    </row>
    <row r="59" spans="1:12" ht="19.5">
      <c r="A59" s="12" t="s">
        <v>0</v>
      </c>
      <c r="B59" s="28"/>
      <c r="C59" s="25">
        <f>IF(B59="Lou Bega","ü",IF(B59="","","û"))</f>
      </c>
      <c r="D59" s="13"/>
      <c r="E59" s="13"/>
      <c r="F59" s="13"/>
      <c r="G59" s="13"/>
      <c r="H59" s="13"/>
      <c r="I59" s="9"/>
      <c r="J59" s="10"/>
      <c r="K59" s="10"/>
      <c r="L59" s="33"/>
    </row>
    <row r="60" spans="1:12" ht="19.5">
      <c r="A60" s="12" t="s">
        <v>1</v>
      </c>
      <c r="B60" s="29"/>
      <c r="C60" s="25">
        <f>IF(B60="Mambo No. 5","ü",IF(B60="","","û"))</f>
      </c>
      <c r="D60" s="11"/>
      <c r="E60" s="13"/>
      <c r="F60" s="13"/>
      <c r="G60" s="13"/>
      <c r="H60" s="13"/>
      <c r="I60" s="9"/>
      <c r="J60" s="10"/>
      <c r="K60" s="10"/>
      <c r="L60" s="33"/>
    </row>
    <row r="61" spans="1:12" ht="15.75">
      <c r="A61" s="13"/>
      <c r="B61" s="13"/>
      <c r="C61" s="26">
        <f>IF(AND(C59="ü",C60="ü"),2,IF(AND(C59="ü",C60&lt;&gt;"ü"),1,IF(AND(C59&lt;&gt;"ü",C60="ü"),1,0)))</f>
        <v>0</v>
      </c>
      <c r="D61" s="13"/>
      <c r="E61" s="13"/>
      <c r="F61" s="13"/>
      <c r="G61" s="13"/>
      <c r="H61" s="13"/>
      <c r="I61" s="9"/>
      <c r="J61" s="10"/>
      <c r="K61" s="10"/>
      <c r="L61" s="33"/>
    </row>
    <row r="62" spans="1:12" s="2" customFormat="1" ht="18.75" customHeight="1">
      <c r="A62" s="6" t="s">
        <v>12</v>
      </c>
      <c r="B62" s="7" t="s">
        <v>42</v>
      </c>
      <c r="C62" s="8"/>
      <c r="D62" s="9"/>
      <c r="E62" s="9"/>
      <c r="F62" s="9"/>
      <c r="G62" s="9"/>
      <c r="H62" s="9"/>
      <c r="I62" s="9"/>
      <c r="J62" s="13"/>
      <c r="K62" s="13"/>
      <c r="L62" s="32"/>
    </row>
    <row r="63" spans="1:12" ht="19.5">
      <c r="A63" s="12" t="s">
        <v>0</v>
      </c>
      <c r="B63" s="28"/>
      <c r="C63" s="25">
        <f>IF(B63="Shania Twain","ü",IF(B63="","","û"))</f>
      </c>
      <c r="D63" s="13"/>
      <c r="E63" s="13"/>
      <c r="F63" s="13"/>
      <c r="G63" s="13"/>
      <c r="H63" s="13"/>
      <c r="I63" s="9"/>
      <c r="J63" s="10"/>
      <c r="K63" s="10"/>
      <c r="L63" s="33"/>
    </row>
    <row r="64" spans="1:12" ht="19.5">
      <c r="A64" s="12" t="s">
        <v>1</v>
      </c>
      <c r="B64" s="29"/>
      <c r="C64" s="25">
        <f>IF(B64="That Don't Impress Me Much","ü",IF(B64="","","û"))</f>
      </c>
      <c r="D64" s="11"/>
      <c r="E64" s="13"/>
      <c r="F64" s="13"/>
      <c r="G64" s="13"/>
      <c r="H64" s="13"/>
      <c r="I64" s="9"/>
      <c r="J64" s="10"/>
      <c r="K64" s="10"/>
      <c r="L64" s="33"/>
    </row>
    <row r="65" spans="1:12" ht="15.75">
      <c r="A65" s="13"/>
      <c r="B65" s="13"/>
      <c r="C65" s="26">
        <f>IF(AND(C63="ü",C64="ü"),2,IF(AND(C63="ü",C64&lt;&gt;"ü"),1,IF(AND(C63&lt;&gt;"ü",C64="ü"),1,0)))</f>
        <v>0</v>
      </c>
      <c r="D65" s="13"/>
      <c r="E65" s="13"/>
      <c r="F65" s="13"/>
      <c r="G65" s="13"/>
      <c r="H65" s="13"/>
      <c r="I65" s="9"/>
      <c r="J65" s="10"/>
      <c r="K65" s="10"/>
      <c r="L65" s="33"/>
    </row>
    <row r="66" spans="1:12" s="2" customFormat="1" ht="18.75" customHeight="1">
      <c r="A66" s="6" t="s">
        <v>11</v>
      </c>
      <c r="B66" s="7" t="s">
        <v>43</v>
      </c>
      <c r="C66" s="8"/>
      <c r="D66" s="9"/>
      <c r="E66" s="9"/>
      <c r="F66" s="9"/>
      <c r="G66" s="9"/>
      <c r="H66" s="9"/>
      <c r="I66" s="9"/>
      <c r="J66" s="13"/>
      <c r="K66" s="13"/>
      <c r="L66" s="32"/>
    </row>
    <row r="67" spans="1:12" ht="19.5">
      <c r="A67" s="12" t="s">
        <v>0</v>
      </c>
      <c r="B67" s="28"/>
      <c r="C67" s="25">
        <f>IF(B67="Seal","ü",IF(B67="","","û"))</f>
      </c>
      <c r="D67" s="13"/>
      <c r="E67" s="13"/>
      <c r="F67" s="13"/>
      <c r="G67" s="13"/>
      <c r="H67" s="13"/>
      <c r="I67" s="9"/>
      <c r="J67" s="10"/>
      <c r="K67" s="10"/>
      <c r="L67" s="33"/>
    </row>
    <row r="68" spans="1:12" ht="19.5">
      <c r="A68" s="12" t="s">
        <v>1</v>
      </c>
      <c r="B68" s="29"/>
      <c r="C68" s="25">
        <f>IF(B68="Kiss From A Rose","ü",IF(B68="","","û"))</f>
      </c>
      <c r="D68" s="11"/>
      <c r="E68" s="13"/>
      <c r="F68" s="13"/>
      <c r="G68" s="13"/>
      <c r="H68" s="13"/>
      <c r="I68" s="9"/>
      <c r="J68" s="10"/>
      <c r="K68" s="10"/>
      <c r="L68" s="33"/>
    </row>
    <row r="69" spans="1:12" ht="15.75">
      <c r="A69" s="13"/>
      <c r="B69" s="13"/>
      <c r="C69" s="26">
        <f>IF(AND(C67="ü",C68="ü"),2,IF(AND(C67="ü",C68&lt;&gt;"ü"),1,IF(AND(C67&lt;&gt;"ü",C68="ü"),1,0)))</f>
        <v>0</v>
      </c>
      <c r="D69" s="13"/>
      <c r="E69" s="13"/>
      <c r="F69" s="13"/>
      <c r="G69" s="13"/>
      <c r="H69" s="13"/>
      <c r="I69" s="9"/>
      <c r="J69" s="10"/>
      <c r="K69" s="10"/>
      <c r="L69" s="33"/>
    </row>
    <row r="70" spans="1:12" s="2" customFormat="1" ht="18.75" customHeight="1">
      <c r="A70" s="6" t="s">
        <v>10</v>
      </c>
      <c r="B70" s="7" t="s">
        <v>44</v>
      </c>
      <c r="C70" s="8"/>
      <c r="D70" s="9"/>
      <c r="E70" s="9"/>
      <c r="F70" s="9"/>
      <c r="G70" s="9"/>
      <c r="H70" s="9"/>
      <c r="I70" s="9"/>
      <c r="J70" s="13"/>
      <c r="K70" s="13"/>
      <c r="L70" s="32"/>
    </row>
    <row r="71" spans="1:12" ht="19.5">
      <c r="A71" s="12" t="s">
        <v>0</v>
      </c>
      <c r="B71" s="28"/>
      <c r="C71" s="25">
        <f>IF(B71="Alanis Morissette","ü",IF(B71="","","û"))</f>
      </c>
      <c r="D71" s="13"/>
      <c r="E71" s="13"/>
      <c r="F71" s="13"/>
      <c r="G71" s="13"/>
      <c r="H71" s="13"/>
      <c r="I71" s="9"/>
      <c r="J71" s="10"/>
      <c r="K71" s="10"/>
      <c r="L71" s="33"/>
    </row>
    <row r="72" spans="1:12" ht="19.5">
      <c r="A72" s="12" t="s">
        <v>1</v>
      </c>
      <c r="B72" s="29"/>
      <c r="C72" s="25">
        <f>IF(B72="You Oughta Know","ü",IF(B72="","","û"))</f>
      </c>
      <c r="D72" s="11"/>
      <c r="E72" s="13"/>
      <c r="F72" s="13"/>
      <c r="G72" s="13"/>
      <c r="H72" s="13"/>
      <c r="I72" s="9"/>
      <c r="J72" s="10"/>
      <c r="K72" s="10"/>
      <c r="L72" s="33"/>
    </row>
    <row r="73" spans="1:12" ht="15.75">
      <c r="A73" s="13"/>
      <c r="B73" s="13"/>
      <c r="C73" s="26">
        <f>IF(AND(C71="ü",C72="ü"),2,IF(AND(C71="ü",C72&lt;&gt;"ü"),1,IF(AND(C71&lt;&gt;"ü",C72="ü"),1,0)))</f>
        <v>0</v>
      </c>
      <c r="D73" s="13"/>
      <c r="E73" s="13"/>
      <c r="F73" s="13"/>
      <c r="G73" s="13"/>
      <c r="H73" s="13"/>
      <c r="I73" s="9"/>
      <c r="J73" s="10"/>
      <c r="K73" s="10"/>
      <c r="L73" s="33"/>
    </row>
    <row r="74" spans="1:12" s="2" customFormat="1" ht="18.75" customHeight="1">
      <c r="A74" s="6" t="s">
        <v>9</v>
      </c>
      <c r="B74" s="7" t="s">
        <v>45</v>
      </c>
      <c r="C74" s="8"/>
      <c r="D74" s="9"/>
      <c r="E74" s="9"/>
      <c r="F74" s="9"/>
      <c r="G74" s="9"/>
      <c r="H74" s="9"/>
      <c r="I74" s="9"/>
      <c r="J74" s="13"/>
      <c r="K74" s="13"/>
      <c r="L74" s="32"/>
    </row>
    <row r="75" spans="1:12" ht="19.5">
      <c r="A75" s="12" t="s">
        <v>0</v>
      </c>
      <c r="B75" s="28"/>
      <c r="C75" s="25">
        <f>IF(B75="Supergrass","ü",IF(B75="","","û"))</f>
      </c>
      <c r="D75" s="13"/>
      <c r="E75" s="13"/>
      <c r="F75" s="13"/>
      <c r="G75" s="13"/>
      <c r="H75" s="13"/>
      <c r="I75" s="9"/>
      <c r="J75" s="10"/>
      <c r="K75" s="10"/>
      <c r="L75" s="33"/>
    </row>
    <row r="76" spans="1:12" ht="19.5">
      <c r="A76" s="12" t="s">
        <v>1</v>
      </c>
      <c r="B76" s="29"/>
      <c r="C76" s="25">
        <f>IF(B76="Alright","ü",IF(B76="","","û"))</f>
      </c>
      <c r="D76" s="11"/>
      <c r="E76" s="13"/>
      <c r="F76" s="13"/>
      <c r="G76" s="13"/>
      <c r="H76" s="13"/>
      <c r="I76" s="9"/>
      <c r="J76" s="10"/>
      <c r="K76" s="10"/>
      <c r="L76" s="33"/>
    </row>
    <row r="77" spans="1:12" ht="15.75">
      <c r="A77" s="13"/>
      <c r="B77" s="13"/>
      <c r="C77" s="26">
        <f>IF(AND(C75="ü",C76="ü"),2,IF(AND(C75="ü",C76&lt;&gt;"ü"),1,IF(AND(C75&lt;&gt;"ü",C76="ü"),1,0)))</f>
        <v>0</v>
      </c>
      <c r="D77" s="13"/>
      <c r="E77" s="13"/>
      <c r="F77" s="13"/>
      <c r="G77" s="13"/>
      <c r="H77" s="13"/>
      <c r="I77" s="9"/>
      <c r="J77" s="10"/>
      <c r="K77" s="10"/>
      <c r="L77" s="33"/>
    </row>
    <row r="78" spans="1:12" s="2" customFormat="1" ht="18.75" customHeight="1">
      <c r="A78" s="6" t="s">
        <v>8</v>
      </c>
      <c r="B78" s="7" t="s">
        <v>46</v>
      </c>
      <c r="C78" s="8"/>
      <c r="D78" s="9"/>
      <c r="E78" s="9"/>
      <c r="F78" s="9"/>
      <c r="G78" s="9"/>
      <c r="H78" s="9"/>
      <c r="I78" s="9"/>
      <c r="J78" s="13"/>
      <c r="K78" s="13"/>
      <c r="L78" s="32"/>
    </row>
    <row r="79" spans="1:12" ht="19.5">
      <c r="A79" s="12" t="s">
        <v>0</v>
      </c>
      <c r="B79" s="28"/>
      <c r="C79" s="25">
        <f>IF(B79="Madonna","ü",IF(B79="","","û"))</f>
      </c>
      <c r="D79" s="13"/>
      <c r="E79" s="13"/>
      <c r="F79" s="13"/>
      <c r="G79" s="13"/>
      <c r="H79" s="13"/>
      <c r="I79" s="9"/>
      <c r="J79" s="10"/>
      <c r="K79" s="10"/>
      <c r="L79" s="33"/>
    </row>
    <row r="80" spans="1:12" ht="19.5">
      <c r="A80" s="12" t="s">
        <v>1</v>
      </c>
      <c r="B80" s="29"/>
      <c r="C80" s="25">
        <f>IF(B80="Ray of Light","ü",IF(B80="","","û"))</f>
      </c>
      <c r="D80" s="11"/>
      <c r="E80" s="13"/>
      <c r="F80" s="13"/>
      <c r="G80" s="13"/>
      <c r="H80" s="13"/>
      <c r="I80" s="9"/>
      <c r="J80" s="10"/>
      <c r="K80" s="10"/>
      <c r="L80" s="33"/>
    </row>
    <row r="81" spans="1:12" ht="15.75">
      <c r="A81" s="13"/>
      <c r="B81" s="13"/>
      <c r="C81" s="26">
        <f>IF(AND(C79="ü",C80="ü"),2,IF(AND(C79="ü",C80&lt;&gt;"ü"),1,IF(AND(C79&lt;&gt;"ü",C80="ü"),1,0)))</f>
        <v>0</v>
      </c>
      <c r="D81" s="13"/>
      <c r="E81" s="13"/>
      <c r="F81" s="13"/>
      <c r="G81" s="13"/>
      <c r="H81" s="13"/>
      <c r="I81" s="9"/>
      <c r="J81" s="10"/>
      <c r="K81" s="10"/>
      <c r="L81" s="33"/>
    </row>
    <row r="82" spans="1:12" s="2" customFormat="1" ht="18.75" customHeight="1">
      <c r="A82" s="21" t="s">
        <v>7</v>
      </c>
      <c r="B82" s="22" t="s">
        <v>47</v>
      </c>
      <c r="C82" s="23"/>
      <c r="D82" s="24"/>
      <c r="E82" s="24"/>
      <c r="F82" s="24"/>
      <c r="G82" s="24"/>
      <c r="H82" s="24"/>
      <c r="I82" s="24"/>
      <c r="J82" s="27"/>
      <c r="K82" s="27"/>
      <c r="L82" s="32"/>
    </row>
    <row r="83" spans="1:12" ht="19.5">
      <c r="A83" s="12" t="s">
        <v>0</v>
      </c>
      <c r="B83" s="28"/>
      <c r="C83" s="25">
        <f>IF(B83="White Town","ü",IF(B83="","","û"))</f>
      </c>
      <c r="D83" s="13"/>
      <c r="E83" s="13"/>
      <c r="F83" s="13"/>
      <c r="G83" s="13"/>
      <c r="H83" s="13"/>
      <c r="I83" s="9"/>
      <c r="J83" s="10"/>
      <c r="K83" s="10"/>
      <c r="L83" s="33"/>
    </row>
    <row r="84" spans="1:12" ht="19.5">
      <c r="A84" s="12" t="s">
        <v>1</v>
      </c>
      <c r="B84" s="29"/>
      <c r="C84" s="25">
        <f>IF(B84="Your Woman","ü",IF(B84="","","û"))</f>
      </c>
      <c r="D84" s="11"/>
      <c r="E84" s="13"/>
      <c r="F84" s="13"/>
      <c r="G84" s="13"/>
      <c r="H84" s="13"/>
      <c r="I84" s="9"/>
      <c r="J84" s="10"/>
      <c r="K84" s="10"/>
      <c r="L84" s="33"/>
    </row>
    <row r="85" spans="1:12" ht="15.75">
      <c r="A85" s="13"/>
      <c r="B85" s="13"/>
      <c r="C85" s="26">
        <f>IF(AND(C83="ü",C84="ü"),2,IF(AND(C83="ü",C84&lt;&gt;"ü"),1,IF(AND(C83&lt;&gt;"ü",C84="ü"),1,0)))</f>
        <v>0</v>
      </c>
      <c r="D85" s="13"/>
      <c r="E85" s="13"/>
      <c r="F85" s="13"/>
      <c r="G85" s="13"/>
      <c r="H85" s="13"/>
      <c r="I85" s="9"/>
      <c r="J85" s="10"/>
      <c r="K85" s="10"/>
      <c r="L85" s="33"/>
    </row>
    <row r="86" spans="1:12" s="2" customFormat="1" ht="18.75" customHeight="1">
      <c r="A86" s="21" t="s">
        <v>6</v>
      </c>
      <c r="B86" s="22" t="s">
        <v>48</v>
      </c>
      <c r="C86" s="23"/>
      <c r="D86" s="24"/>
      <c r="E86" s="24"/>
      <c r="F86" s="24"/>
      <c r="G86" s="24"/>
      <c r="H86" s="24"/>
      <c r="I86" s="24"/>
      <c r="J86" s="27"/>
      <c r="K86" s="27"/>
      <c r="L86" s="32"/>
    </row>
    <row r="87" spans="1:12" ht="19.5">
      <c r="A87" s="12" t="s">
        <v>0</v>
      </c>
      <c r="B87" s="28"/>
      <c r="C87" s="25">
        <f>IF(B87="All Saints","ü",IF(B87="","","û"))</f>
      </c>
      <c r="D87" s="13"/>
      <c r="E87" s="13"/>
      <c r="F87" s="13"/>
      <c r="G87" s="13"/>
      <c r="H87" s="13"/>
      <c r="I87" s="9"/>
      <c r="J87" s="10"/>
      <c r="K87" s="10"/>
      <c r="L87" s="33"/>
    </row>
    <row r="88" spans="1:12" ht="19.5">
      <c r="A88" s="12" t="s">
        <v>1</v>
      </c>
      <c r="B88" s="29"/>
      <c r="C88" s="25">
        <f>IF(B88="Never Ever","ü",IF(B88="","","û"))</f>
      </c>
      <c r="D88" s="11"/>
      <c r="E88" s="13"/>
      <c r="F88" s="13"/>
      <c r="G88" s="13"/>
      <c r="H88" s="13"/>
      <c r="I88" s="9"/>
      <c r="J88" s="10"/>
      <c r="K88" s="10"/>
      <c r="L88" s="33"/>
    </row>
    <row r="89" spans="1:12" ht="15.75">
      <c r="A89" s="13"/>
      <c r="B89" s="13"/>
      <c r="C89" s="26">
        <f>IF(AND(C87="ü",C88="ü"),2,IF(AND(C87="ü",C88&lt;&gt;"ü"),1,IF(AND(C87&lt;&gt;"ü",C88="ü"),1,0)))</f>
        <v>0</v>
      </c>
      <c r="D89" s="13"/>
      <c r="E89" s="13"/>
      <c r="F89" s="13"/>
      <c r="G89" s="13"/>
      <c r="H89" s="13"/>
      <c r="I89" s="9"/>
      <c r="J89" s="10"/>
      <c r="K89" s="10"/>
      <c r="L89" s="33"/>
    </row>
    <row r="90" spans="1:12" s="2" customFormat="1" ht="18.75" customHeight="1">
      <c r="A90" s="21" t="s">
        <v>5</v>
      </c>
      <c r="B90" s="22" t="s">
        <v>49</v>
      </c>
      <c r="C90" s="23"/>
      <c r="D90" s="24"/>
      <c r="E90" s="24"/>
      <c r="F90" s="24"/>
      <c r="G90" s="24"/>
      <c r="H90" s="24"/>
      <c r="I90" s="24"/>
      <c r="J90" s="27"/>
      <c r="K90" s="27"/>
      <c r="L90" s="32"/>
    </row>
    <row r="91" spans="1:12" ht="19.5">
      <c r="A91" s="12" t="s">
        <v>0</v>
      </c>
      <c r="B91" s="28"/>
      <c r="C91" s="25">
        <f>IF(B91="Spice Girls","ü",IF(B91="","","û"))</f>
      </c>
      <c r="D91" s="13"/>
      <c r="E91" s="13"/>
      <c r="F91" s="13"/>
      <c r="G91" s="13"/>
      <c r="H91" s="13"/>
      <c r="I91" s="9"/>
      <c r="J91" s="10"/>
      <c r="K91" s="10"/>
      <c r="L91" s="33"/>
    </row>
    <row r="92" spans="1:12" ht="19.5">
      <c r="A92" s="12" t="s">
        <v>1</v>
      </c>
      <c r="B92" s="29"/>
      <c r="C92" s="25">
        <f>IF(B92="Spice Up Your Life","ü",IF(B92="","","û"))</f>
      </c>
      <c r="D92" s="11"/>
      <c r="E92" s="13"/>
      <c r="F92" s="13"/>
      <c r="G92" s="13"/>
      <c r="H92" s="13"/>
      <c r="I92" s="9"/>
      <c r="J92" s="10"/>
      <c r="K92" s="10"/>
      <c r="L92" s="33"/>
    </row>
    <row r="93" spans="1:12" ht="15.75">
      <c r="A93" s="13"/>
      <c r="B93" s="13"/>
      <c r="C93" s="26">
        <f>IF(AND(C91="ü",C92="ü"),2,IF(AND(C91="ü",C92&lt;&gt;"ü"),1,IF(AND(C91&lt;&gt;"ü",C92="ü"),1,0)))</f>
        <v>0</v>
      </c>
      <c r="D93" s="13"/>
      <c r="E93" s="13"/>
      <c r="F93" s="13"/>
      <c r="G93" s="13"/>
      <c r="H93" s="13"/>
      <c r="I93" s="9"/>
      <c r="J93" s="10"/>
      <c r="K93" s="10"/>
      <c r="L93" s="33"/>
    </row>
    <row r="94" spans="1:12" s="2" customFormat="1" ht="18.75" customHeight="1">
      <c r="A94" s="21" t="s">
        <v>4</v>
      </c>
      <c r="B94" s="22" t="s">
        <v>50</v>
      </c>
      <c r="C94" s="23"/>
      <c r="D94" s="24"/>
      <c r="E94" s="24"/>
      <c r="F94" s="24"/>
      <c r="G94" s="24"/>
      <c r="H94" s="24"/>
      <c r="I94" s="24"/>
      <c r="J94" s="27"/>
      <c r="K94" s="27"/>
      <c r="L94" s="32"/>
    </row>
    <row r="95" spans="1:12" ht="19.5">
      <c r="A95" s="12" t="s">
        <v>0</v>
      </c>
      <c r="B95" s="28"/>
      <c r="C95" s="25">
        <f>IF(B95="Ricky Martin","ü",IF(B95="","","û"))</f>
      </c>
      <c r="D95" s="13"/>
      <c r="E95" s="13"/>
      <c r="F95" s="13"/>
      <c r="G95" s="13"/>
      <c r="H95" s="13"/>
      <c r="I95" s="9"/>
      <c r="J95" s="10"/>
      <c r="K95" s="10"/>
      <c r="L95" s="33"/>
    </row>
    <row r="96" spans="1:12" ht="19.5">
      <c r="A96" s="12" t="s">
        <v>1</v>
      </c>
      <c r="B96" s="29"/>
      <c r="C96" s="25">
        <f>IF(B96="Livin' La Vida Loca","ü",IF(B96="","","û"))</f>
      </c>
      <c r="D96" s="11"/>
      <c r="E96" s="13"/>
      <c r="F96" s="13"/>
      <c r="G96" s="13"/>
      <c r="H96" s="13"/>
      <c r="I96" s="9"/>
      <c r="J96" s="10"/>
      <c r="K96" s="10"/>
      <c r="L96" s="33"/>
    </row>
    <row r="97" spans="1:12" ht="15.75">
      <c r="A97" s="17">
        <f>SUM(C5,C9,C13,C17,C21,C25,C29,C33,C37,C41,C45,C49,C53,C57,C61,C65,C69,C73,C77,C81,C85,C89,C93,C97)</f>
        <v>0</v>
      </c>
      <c r="B97" s="13"/>
      <c r="C97" s="26">
        <f>IF(AND(C95="ü",C96="ü"),2,IF(AND(C95="ü",C96&lt;&gt;"ü"),1,IF(AND(C95&lt;&gt;"ü",C96="ü"),1,0)))</f>
        <v>0</v>
      </c>
      <c r="D97" s="13"/>
      <c r="E97" s="13"/>
      <c r="F97" s="13"/>
      <c r="G97" s="13"/>
      <c r="H97" s="13"/>
      <c r="I97" s="9"/>
      <c r="J97" s="10"/>
      <c r="K97" s="10"/>
      <c r="L97" s="33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3"/>
    </row>
    <row r="99" spans="1:12" ht="33.75" customHeight="1">
      <c r="A99" s="36" t="s">
        <v>51</v>
      </c>
      <c r="B99" s="37"/>
      <c r="C99" s="37"/>
      <c r="D99" s="37"/>
      <c r="E99" s="37"/>
      <c r="F99" s="30"/>
      <c r="G99" s="30"/>
      <c r="H99" s="30"/>
      <c r="I99" s="30"/>
      <c r="J99" s="30"/>
      <c r="K99" s="30"/>
      <c r="L99" s="33"/>
    </row>
    <row r="100" spans="1:3" s="14" customFormat="1" ht="21">
      <c r="A100" s="18"/>
      <c r="B100" s="19"/>
      <c r="C100" s="20"/>
    </row>
  </sheetData>
  <sheetProtection password="DF3F" sheet="1" objects="1" scenarios="1" selectLockedCells="1"/>
  <mergeCells count="3">
    <mergeCell ref="G1:K1"/>
    <mergeCell ref="B1:F1"/>
    <mergeCell ref="A99:E99"/>
  </mergeCells>
  <printOptions/>
  <pageMargins left="0.7" right="0.7" top="0.75" bottom="0.75" header="0.3" footer="0.3"/>
  <pageSetup orientation="portrait" paperSize="9" r:id="rId2"/>
  <ignoredErrors>
    <ignoredError sqref="A2 A6 A82 A86 A90 A94 A78 A74 A70 A66 A62 A58 A46 A50 A54 A42 A38 A30 A26 A22 A34 A14 A18 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2013-07-07T22:52:16Z</dcterms:created>
  <dcterms:modified xsi:type="dcterms:W3CDTF">2013-07-19T10:00:46Z</dcterms:modified>
  <cp:category/>
  <cp:version/>
  <cp:contentType/>
  <cp:contentStatus/>
</cp:coreProperties>
</file>