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<sst xmlns="http://schemas.openxmlformats.org/spreadsheetml/2006/main" count="51" uniqueCount="5">
  <si>
    <t>80s Album Covers Quiz</t>
  </si>
  <si>
    <t>1 point for correct artist
1 point for correct title</t>
  </si>
  <si>
    <t>Artist :</t>
  </si>
  <si>
    <t>Title :</t>
  </si>
  <si>
    <t>The 80's album cover quiz was created by Laurence Fenn
lfenn@orchardoo.com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</si>
</sst>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Wingdings"/>
      <family val="0"/>
    </font>
    <font>
      <b/>
      <sz val="9"/>
      <color indexed="16"/>
      <name val="Arial"/>
      <family val="2"/>
    </font>
    <font>
      <b/>
      <sz val="6"/>
      <color indexed="16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 applyProtection="1">
      <alignment horizontal="center" vertical="center"/>
      <protection hidden="1"/>
    </xf>
    <xf numFmtId="0" fontId="19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20" fillId="0" borderId="0" xfId="0" applyFont="1" applyAlignment="1" applyProtection="1">
      <alignment horizontal="left" vertic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24" fillId="0" borderId="0" xfId="0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0" fontId="25" fillId="34" borderId="0" xfId="0" applyFont="1" applyFill="1" applyAlignment="1">
      <alignment/>
    </xf>
    <xf numFmtId="0" fontId="26" fillId="33" borderId="0" xfId="0" applyFont="1" applyFill="1" applyAlignment="1">
      <alignment horizontal="left" vertical="center" wrapText="1" indent="1"/>
    </xf>
    <xf numFmtId="0" fontId="26" fillId="33" borderId="0" xfId="0" applyFont="1" applyFill="1" applyAlignment="1">
      <alignment horizontal="left" vertical="center" indent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89585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pic>
      <xdr:nvPicPr>
        <xdr:cNvPr id="2" name="Picture 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896100" y="489585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3" name="Picture 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5300" y="19431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4" name="Picture 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63722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0</xdr:colOff>
      <xdr:row>3</xdr:row>
      <xdr:rowOff>0</xdr:rowOff>
    </xdr:to>
    <xdr:pic>
      <xdr:nvPicPr>
        <xdr:cNvPr id="5" name="Picture 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62500" y="4667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pic>
      <xdr:nvPicPr>
        <xdr:cNvPr id="6" name="Picture 3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62500" y="341947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3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62500" y="63722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" name="Picture 3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628900" y="4667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0</xdr:colOff>
      <xdr:row>3</xdr:row>
      <xdr:rowOff>0</xdr:rowOff>
    </xdr:to>
    <xdr:pic>
      <xdr:nvPicPr>
        <xdr:cNvPr id="9" name="Picture 3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896100" y="4667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0" name="Picture 3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95300" y="78486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1" name="Picture 3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628900" y="341947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2" name="Picture 3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628900" y="63722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pic>
      <xdr:nvPicPr>
        <xdr:cNvPr id="13" name="Picture 3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896100" y="19431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pic>
      <xdr:nvPicPr>
        <xdr:cNvPr id="14" name="Picture 4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762500" y="19431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5" name="Picture 4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628900" y="78486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16" name="Picture 4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95300" y="489585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pic>
      <xdr:nvPicPr>
        <xdr:cNvPr id="17" name="Picture 4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762500" y="78486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18" name="Picture 44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95300" y="4667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pic>
      <xdr:nvPicPr>
        <xdr:cNvPr id="19" name="Picture 45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896100" y="341947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0" name="Picture 4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628900" y="19431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pic>
      <xdr:nvPicPr>
        <xdr:cNvPr id="21" name="Picture 47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6896100" y="637222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pic>
      <xdr:nvPicPr>
        <xdr:cNvPr id="22" name="Picture 48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896100" y="784860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pic>
      <xdr:nvPicPr>
        <xdr:cNvPr id="23" name="Picture 4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762500" y="4895850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4" name="Picture 5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95300" y="3419475"/>
          <a:ext cx="9906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N4" sqref="N4:O4"/>
    </sheetView>
  </sheetViews>
  <sheetFormatPr defaultColWidth="9.140625" defaultRowHeight="15"/>
  <cols>
    <col min="1" max="1" width="7.421875" style="0" customWidth="1"/>
    <col min="2" max="2" width="14.8515625" style="0" customWidth="1"/>
    <col min="3" max="3" width="7.140625" style="0" customWidth="1"/>
    <col min="4" max="4" width="2.57421875" style="0" customWidth="1"/>
    <col min="5" max="5" width="7.421875" style="0" customWidth="1"/>
    <col min="6" max="6" width="14.8515625" style="0" customWidth="1"/>
    <col min="7" max="7" width="7.140625" style="0" customWidth="1"/>
    <col min="8" max="8" width="2.57421875" style="0" customWidth="1"/>
    <col min="9" max="9" width="7.421875" style="0" customWidth="1"/>
    <col min="10" max="10" width="14.8515625" style="0" customWidth="1"/>
    <col min="11" max="11" width="7.140625" style="0" customWidth="1"/>
    <col min="12" max="12" width="2.57421875" style="0" customWidth="1"/>
    <col min="13" max="13" width="7.421875" style="0" customWidth="1"/>
    <col min="14" max="14" width="14.8515625" style="0" customWidth="1"/>
    <col min="15" max="15" width="7.140625" style="0" customWidth="1"/>
    <col min="16" max="16" width="2.57421875" style="0" customWidth="1"/>
  </cols>
  <sheetData>
    <row r="1" spans="1:17" ht="24" customHeight="1">
      <c r="A1" s="1" t="s">
        <v>0</v>
      </c>
      <c r="B1" s="2"/>
      <c r="C1" s="2"/>
      <c r="D1" s="3"/>
      <c r="E1" s="4" t="s">
        <v>1</v>
      </c>
      <c r="F1" s="4"/>
      <c r="G1" s="4"/>
      <c r="H1" s="3"/>
      <c r="I1" s="5"/>
      <c r="J1" s="5"/>
      <c r="K1" s="5"/>
      <c r="L1" s="3"/>
      <c r="M1" s="6" t="str">
        <f>"Total Score "&amp;A27&amp;" out of 48"</f>
        <v>Total Score 0 out of 48</v>
      </c>
      <c r="N1" s="6"/>
      <c r="O1" s="6"/>
      <c r="P1" s="6"/>
      <c r="Q1" s="5"/>
    </row>
    <row r="2" spans="1:17" ht="12.75" customHeight="1">
      <c r="A2" s="7"/>
      <c r="B2" s="7"/>
      <c r="C2" s="7"/>
      <c r="D2" s="8"/>
      <c r="E2" s="7"/>
      <c r="F2" s="7"/>
      <c r="G2" s="7"/>
      <c r="H2" s="8"/>
      <c r="I2" s="7"/>
      <c r="J2" s="7"/>
      <c r="K2" s="7"/>
      <c r="L2" s="8"/>
      <c r="M2" s="7"/>
      <c r="N2" s="7"/>
      <c r="O2" s="7"/>
      <c r="P2" s="8"/>
      <c r="Q2" s="7"/>
    </row>
    <row r="3" spans="1:17" ht="78" customHeight="1">
      <c r="A3" s="7"/>
      <c r="C3" s="7"/>
      <c r="D3" s="8"/>
      <c r="E3" s="7"/>
      <c r="G3" s="7"/>
      <c r="H3" s="8"/>
      <c r="I3" s="7"/>
      <c r="K3" s="7"/>
      <c r="L3" s="8"/>
      <c r="M3" s="7"/>
      <c r="O3" s="7"/>
      <c r="P3" s="8"/>
      <c r="Q3" s="7"/>
    </row>
    <row r="4" spans="1:17" ht="12.75" customHeight="1">
      <c r="A4" s="9" t="s">
        <v>2</v>
      </c>
      <c r="B4" s="10"/>
      <c r="C4" s="10"/>
      <c r="D4" s="11">
        <f>IF(OR(B4="The Boomtown Rats",B4="Boomtown Rats"),"ü",IF(B4="","","û"))</f>
      </c>
      <c r="E4" s="9" t="s">
        <v>2</v>
      </c>
      <c r="F4" s="10"/>
      <c r="G4" s="10"/>
      <c r="H4" s="11">
        <f>IF(F4="Depeche Mode","ü",IF(F4="","","û"))</f>
      </c>
      <c r="I4" s="9" t="s">
        <v>2</v>
      </c>
      <c r="J4" s="10"/>
      <c r="K4" s="10"/>
      <c r="L4" s="11">
        <f>IF(OR(J4="Echo &amp; The Bunnymen",J4="Echo And The Bunnymen"),"ü",IF(J4="","","û"))</f>
      </c>
      <c r="M4" s="9" t="s">
        <v>2</v>
      </c>
      <c r="N4" s="10"/>
      <c r="O4" s="10"/>
      <c r="P4" s="11">
        <f>IF(N4="Howard Jones","ü",IF(N4="","","û"))</f>
      </c>
      <c r="Q4" s="7"/>
    </row>
    <row r="5" spans="1:17" ht="12.75" customHeight="1">
      <c r="A5" s="9" t="s">
        <v>3</v>
      </c>
      <c r="B5" s="12"/>
      <c r="C5" s="12"/>
      <c r="D5" s="11">
        <f>IF(B5="Tonic For The Troops","ü",IF(B5="","","û"))</f>
      </c>
      <c r="E5" s="9" t="s">
        <v>3</v>
      </c>
      <c r="F5" s="12"/>
      <c r="G5" s="12"/>
      <c r="H5" s="11">
        <f>IF(F5="Construction Time Again","ü",IF(F5="","","û"))</f>
      </c>
      <c r="I5" s="9" t="s">
        <v>3</v>
      </c>
      <c r="J5" s="12"/>
      <c r="K5" s="12"/>
      <c r="L5" s="11">
        <f>IF(OR(J5="Songs to Learn &amp; Sing",J5="Songs to Learn And Sing"),"ü",IF(J5="","","û"))</f>
      </c>
      <c r="M5" s="9" t="s">
        <v>3</v>
      </c>
      <c r="N5" s="12"/>
      <c r="O5" s="12"/>
      <c r="P5" s="11">
        <f>IF(N5="Human's Lib","ü",IF(N5="","","û"))</f>
      </c>
      <c r="Q5" s="7"/>
    </row>
    <row r="6" spans="1:17" ht="12.75" customHeight="1">
      <c r="A6" s="7"/>
      <c r="B6" s="7"/>
      <c r="C6" s="7"/>
      <c r="D6" s="13">
        <f>IF(AND(D4="ü",D5="ü"),2,IF(AND(D4="ü",D5&lt;&gt;"ü"),1,IF(AND(D4&lt;&gt;"ü",D5="ü"),1,0)))</f>
        <v>0</v>
      </c>
      <c r="E6" s="7"/>
      <c r="F6" s="7"/>
      <c r="G6" s="7"/>
      <c r="H6" s="13">
        <f>IF(AND(H4="ü",H5="ü"),2,IF(AND(H4="ü",H5&lt;&gt;"ü"),1,IF(AND(H4&lt;&gt;"ü",H5="ü"),1,0)))</f>
        <v>0</v>
      </c>
      <c r="I6" s="7"/>
      <c r="J6" s="7"/>
      <c r="K6" s="7"/>
      <c r="L6" s="13">
        <f>IF(AND(L4="ü",L5="ü"),2,IF(AND(L4="ü",L5&lt;&gt;"ü"),1,IF(AND(L4&lt;&gt;"ü",L5="ü"),1,0)))</f>
        <v>0</v>
      </c>
      <c r="M6" s="7"/>
      <c r="N6" s="7"/>
      <c r="O6" s="7"/>
      <c r="P6" s="13">
        <f>IF(AND(P4="ü",P5="ü"),2,IF(AND(P4="ü",P5&lt;&gt;"ü"),1,IF(AND(P4&lt;&gt;"ü",P5="ü"),1,0)))</f>
        <v>0</v>
      </c>
      <c r="Q6" s="7"/>
    </row>
    <row r="7" spans="1:17" ht="78" customHeight="1">
      <c r="A7" s="7"/>
      <c r="C7" s="7"/>
      <c r="D7" s="8"/>
      <c r="E7" s="7"/>
      <c r="G7" s="7"/>
      <c r="H7" s="8"/>
      <c r="I7" s="7"/>
      <c r="K7" s="7"/>
      <c r="L7" s="8"/>
      <c r="M7" s="7"/>
      <c r="O7" s="7"/>
      <c r="P7" s="8"/>
      <c r="Q7" s="7"/>
    </row>
    <row r="8" spans="1:17" ht="12.75" customHeight="1">
      <c r="A8" s="14" t="s">
        <v>2</v>
      </c>
      <c r="B8" s="10"/>
      <c r="C8" s="10"/>
      <c r="D8" s="11">
        <f>IF(B8="Joe Jackson","ü",IF(B8="","","û"))</f>
      </c>
      <c r="E8" s="9" t="s">
        <v>2</v>
      </c>
      <c r="F8" s="10"/>
      <c r="G8" s="10"/>
      <c r="H8" s="11">
        <f>IF(F8="XTC","ü",IF(F8="","","û"))</f>
      </c>
      <c r="I8" s="9" t="s">
        <v>2</v>
      </c>
      <c r="J8" s="10"/>
      <c r="K8" s="10"/>
      <c r="L8" s="11">
        <f>IF(OR(J8="OMD",J8="Orchestral Manoeuvres In The Dark"),"ü",IF(J8="","","û"))</f>
      </c>
      <c r="M8" s="9" t="s">
        <v>2</v>
      </c>
      <c r="N8" s="10"/>
      <c r="O8" s="10"/>
      <c r="P8" s="11">
        <f>IF(N8="Queen","ü",IF(N8="","","û"))</f>
      </c>
      <c r="Q8" s="7"/>
    </row>
    <row r="9" spans="1:17" ht="12.75" customHeight="1">
      <c r="A9" s="9" t="s">
        <v>3</v>
      </c>
      <c r="B9" s="12"/>
      <c r="C9" s="12"/>
      <c r="D9" s="11">
        <f>IF(B9="Look Sharp","ü",IF(B9="","","û"))</f>
      </c>
      <c r="E9" s="9" t="s">
        <v>3</v>
      </c>
      <c r="F9" s="12"/>
      <c r="G9" s="12"/>
      <c r="H9" s="11">
        <f>IF(OR(F9="Oranges and Lemons",F9="Oranges &amp; Lemons"),"ü",IF(F9="","","û"))</f>
      </c>
      <c r="I9" s="9" t="s">
        <v>3</v>
      </c>
      <c r="J9" s="12"/>
      <c r="K9" s="12"/>
      <c r="L9" s="11">
        <f>IF(J9="Crush","ü",IF(J9="","","û"))</f>
      </c>
      <c r="M9" s="9" t="s">
        <v>3</v>
      </c>
      <c r="N9" s="12"/>
      <c r="O9" s="12"/>
      <c r="P9" s="11">
        <f>IF(N9="A Day At The Races","ü",IF(N9="","","û"))</f>
      </c>
      <c r="Q9" s="7"/>
    </row>
    <row r="10" spans="1:17" ht="12.75" customHeight="1">
      <c r="A10" s="7"/>
      <c r="B10" s="7"/>
      <c r="C10" s="7"/>
      <c r="D10" s="13">
        <f>IF(AND(D8="ü",D9="ü"),2,IF(AND(D8="ü",D9&lt;&gt;"ü"),1,IF(AND(D8&lt;&gt;"ü",D9="ü"),1,0)))</f>
        <v>0</v>
      </c>
      <c r="E10" s="7"/>
      <c r="F10" s="7"/>
      <c r="G10" s="7"/>
      <c r="H10" s="13">
        <f>IF(AND(H8="ü",H9="ü"),2,IF(AND(H8="ü",H9&lt;&gt;"ü"),1,IF(AND(H8&lt;&gt;"ü",H9="ü"),1,0)))</f>
        <v>0</v>
      </c>
      <c r="I10" s="7"/>
      <c r="J10" s="7"/>
      <c r="K10" s="7"/>
      <c r="L10" s="13">
        <f>IF(AND(L8="ü",L9="ü"),2,IF(AND(L8="ü",L9&lt;&gt;"ü"),1,IF(AND(L8&lt;&gt;"ü",L9="ü"),1,0)))</f>
        <v>0</v>
      </c>
      <c r="M10" s="7"/>
      <c r="N10" s="7"/>
      <c r="O10" s="7"/>
      <c r="P10" s="13">
        <f>IF(AND(P8="ü",P9="ü"),2,IF(AND(P8="ü",P9&lt;&gt;"ü"),1,IF(AND(P8&lt;&gt;"ü",P9="ü"),1,0)))</f>
        <v>0</v>
      </c>
      <c r="Q10" s="7"/>
    </row>
    <row r="11" spans="1:17" ht="78" customHeight="1">
      <c r="A11" s="7"/>
      <c r="C11" s="7"/>
      <c r="D11" s="8"/>
      <c r="E11" s="7"/>
      <c r="G11" s="7"/>
      <c r="H11" s="8"/>
      <c r="I11" s="7"/>
      <c r="K11" s="7"/>
      <c r="L11" s="8"/>
      <c r="M11" s="7"/>
      <c r="O11" s="7"/>
      <c r="P11" s="8"/>
      <c r="Q11" s="7"/>
    </row>
    <row r="12" spans="1:17" ht="12.75" customHeight="1">
      <c r="A12" s="9" t="s">
        <v>2</v>
      </c>
      <c r="B12" s="10"/>
      <c r="C12" s="10"/>
      <c r="D12" s="11">
        <f>IF(B12="The Damned","ü",IF(B12="","","û"))</f>
      </c>
      <c r="E12" s="9" t="s">
        <v>2</v>
      </c>
      <c r="F12" s="10"/>
      <c r="G12" s="10"/>
      <c r="H12" s="11">
        <f>IF(F12="Prince","ü",IF(F12="","","û"))</f>
      </c>
      <c r="I12" s="9" t="s">
        <v>2</v>
      </c>
      <c r="J12" s="10"/>
      <c r="K12" s="10"/>
      <c r="L12" s="11">
        <f>IF(J12="Donald Fagen","ü",IF(J12="","","û"))</f>
      </c>
      <c r="M12" s="9" t="s">
        <v>2</v>
      </c>
      <c r="N12" s="10"/>
      <c r="O12" s="10"/>
      <c r="P12" s="11">
        <f>IF(N12="Ultravox","ü",IF(N12="","","û"))</f>
      </c>
      <c r="Q12" s="7"/>
    </row>
    <row r="13" spans="1:17" ht="12.75" customHeight="1">
      <c r="A13" s="9" t="s">
        <v>3</v>
      </c>
      <c r="B13" s="12"/>
      <c r="C13" s="12"/>
      <c r="D13" s="11">
        <f>IF(B13="Music For Pleasure","ü",IF(B13="","","û"))</f>
      </c>
      <c r="E13" s="9" t="s">
        <v>3</v>
      </c>
      <c r="F13" s="12"/>
      <c r="G13" s="12"/>
      <c r="H13" s="11">
        <f>IF(F13="Lovesexy","ü",IF(F13="","","û"))</f>
      </c>
      <c r="I13" s="9" t="s">
        <v>3</v>
      </c>
      <c r="J13" s="12"/>
      <c r="K13" s="12"/>
      <c r="L13" s="11">
        <f>IF(J13="Kamakiriad","ü",IF(J13="","","û"))</f>
      </c>
      <c r="M13" s="9" t="s">
        <v>3</v>
      </c>
      <c r="N13" s="12"/>
      <c r="O13" s="12"/>
      <c r="P13" s="11">
        <f>IF(N13="Quartet","ü",IF(N13="","","û"))</f>
      </c>
      <c r="Q13" s="7"/>
    </row>
    <row r="14" spans="1:17" ht="12.75" customHeight="1">
      <c r="A14" s="7"/>
      <c r="B14" s="7"/>
      <c r="C14" s="7"/>
      <c r="D14" s="13">
        <f>IF(AND(D12="ü",D13="ü"),2,IF(AND(D12="ü",D13&lt;&gt;"ü"),1,IF(AND(D12&lt;&gt;"ü",D13="ü"),1,0)))</f>
        <v>0</v>
      </c>
      <c r="E14" s="7"/>
      <c r="F14" s="7"/>
      <c r="G14" s="7"/>
      <c r="H14" s="13">
        <f>IF(AND(H12="ü",H13="ü"),2,IF(AND(H12="ü",H13&lt;&gt;"ü"),1,IF(AND(H12&lt;&gt;"ü",H13="ü"),1,0)))</f>
        <v>0</v>
      </c>
      <c r="I14" s="7"/>
      <c r="J14" s="7"/>
      <c r="K14" s="7"/>
      <c r="L14" s="13">
        <f>IF(AND(L12="ü",L13="ü"),2,IF(AND(L12="ü",L13&lt;&gt;"ü"),1,IF(AND(L12&lt;&gt;"ü",L13="ü"),1,0)))</f>
        <v>0</v>
      </c>
      <c r="M14" s="7"/>
      <c r="N14" s="7"/>
      <c r="O14" s="7"/>
      <c r="P14" s="13">
        <f>IF(AND(P12="ü",P13="ü"),2,IF(AND(P12="ü",P13&lt;&gt;"ü"),1,IF(AND(P12&lt;&gt;"ü",P13="ü"),1,0)))</f>
        <v>0</v>
      </c>
      <c r="Q14" s="7"/>
    </row>
    <row r="15" spans="1:17" ht="78" customHeight="1">
      <c r="A15" s="7"/>
      <c r="C15" s="7"/>
      <c r="D15" s="8"/>
      <c r="E15" s="7"/>
      <c r="G15" s="7"/>
      <c r="H15" s="8"/>
      <c r="I15" s="7"/>
      <c r="K15" s="7"/>
      <c r="L15" s="8"/>
      <c r="M15" s="7"/>
      <c r="O15" s="7"/>
      <c r="P15" s="8"/>
      <c r="Q15" s="7"/>
    </row>
    <row r="16" spans="1:17" ht="12.75" customHeight="1">
      <c r="A16" s="9" t="s">
        <v>2</v>
      </c>
      <c r="B16" s="10"/>
      <c r="C16" s="10"/>
      <c r="D16" s="11">
        <f>IF(B16="Propaganda","ü",IF(B16="","","û"))</f>
      </c>
      <c r="E16" s="9" t="s">
        <v>2</v>
      </c>
      <c r="F16" s="10"/>
      <c r="G16" s="10"/>
      <c r="H16" s="11">
        <f>IF(F16="Buggles","ü",IF(F16="","","û"))</f>
      </c>
      <c r="I16" s="9" t="s">
        <v>2</v>
      </c>
      <c r="J16" s="10"/>
      <c r="K16" s="10"/>
      <c r="L16" s="11">
        <f>IF(J16="The Cure","ü",IF(J16="","","û"))</f>
      </c>
      <c r="M16" s="9" t="s">
        <v>2</v>
      </c>
      <c r="N16" s="10"/>
      <c r="O16" s="10"/>
      <c r="P16" s="11">
        <f>IF(N16="Yello","ü",IF(N16="","","û"))</f>
      </c>
      <c r="Q16" s="7"/>
    </row>
    <row r="17" spans="1:17" ht="12.75" customHeight="1">
      <c r="A17" s="9" t="s">
        <v>3</v>
      </c>
      <c r="B17" s="12"/>
      <c r="C17" s="12"/>
      <c r="D17" s="11">
        <f>IF(B17="A Secret Wish","ü",IF(B17="","","û"))</f>
      </c>
      <c r="E17" s="9" t="s">
        <v>3</v>
      </c>
      <c r="F17" s="15"/>
      <c r="G17" s="15"/>
      <c r="H17" s="11">
        <f>IF(F17="Adventures In Modern Recording","ü",IF(F17="","","û"))</f>
      </c>
      <c r="I17" s="9" t="s">
        <v>3</v>
      </c>
      <c r="J17" s="12"/>
      <c r="K17" s="12"/>
      <c r="L17" s="11">
        <f>IF(OR(J17="Staring At The Sea",J17="The Singles"),"ü",IF(J17="","","û"))</f>
      </c>
      <c r="M17" s="9" t="s">
        <v>3</v>
      </c>
      <c r="N17" s="12"/>
      <c r="O17" s="12"/>
      <c r="P17" s="11">
        <f>IF(N17="Stella","ü",IF(N17="","","û"))</f>
      </c>
      <c r="Q17" s="7"/>
    </row>
    <row r="18" spans="1:17" ht="12.75" customHeight="1">
      <c r="A18" s="7"/>
      <c r="B18" s="7"/>
      <c r="C18" s="7"/>
      <c r="D18" s="13">
        <f>IF(AND(D16="ü",D17="ü"),2,IF(AND(D16="ü",D17&lt;&gt;"ü"),1,IF(AND(D16&lt;&gt;"ü",D17="ü"),1,0)))</f>
        <v>0</v>
      </c>
      <c r="E18" s="7"/>
      <c r="F18" s="7"/>
      <c r="G18" s="7"/>
      <c r="H18" s="13">
        <f>IF(AND(H16="ü",H17="ü"),2,IF(AND(H16="ü",H17&lt;&gt;"ü"),1,IF(AND(H16&lt;&gt;"ü",H17="ü"),1,0)))</f>
        <v>0</v>
      </c>
      <c r="I18" s="7"/>
      <c r="J18" s="7"/>
      <c r="K18" s="7"/>
      <c r="L18" s="13">
        <f>IF(AND(L16="ü",L17="ü"),2,IF(AND(L16="ü",L17&lt;&gt;"ü"),1,IF(AND(L16&lt;&gt;"ü",L17="ü"),1,0)))</f>
        <v>0</v>
      </c>
      <c r="M18" s="7"/>
      <c r="N18" s="7"/>
      <c r="O18" s="7"/>
      <c r="P18" s="13">
        <f>IF(AND(P16="ü",P17="ü"),2,IF(AND(P16="ü",P17&lt;&gt;"ü"),1,IF(AND(P16&lt;&gt;"ü",P17="ü"),1,0)))</f>
        <v>0</v>
      </c>
      <c r="Q18" s="7"/>
    </row>
    <row r="19" spans="1:17" ht="78" customHeight="1">
      <c r="A19" s="7"/>
      <c r="C19" s="7"/>
      <c r="D19" s="8"/>
      <c r="E19" s="7"/>
      <c r="G19" s="7"/>
      <c r="H19" s="8"/>
      <c r="I19" s="7"/>
      <c r="K19" s="7"/>
      <c r="L19" s="8"/>
      <c r="M19" s="7"/>
      <c r="O19" s="7"/>
      <c r="P19" s="8"/>
      <c r="Q19" s="7"/>
    </row>
    <row r="20" spans="1:17" ht="12.75" customHeight="1">
      <c r="A20" s="9" t="s">
        <v>2</v>
      </c>
      <c r="B20" s="10"/>
      <c r="C20" s="10"/>
      <c r="D20" s="11">
        <f>IF(B20="Japan","ü",IF(B20="","","û"))</f>
      </c>
      <c r="E20" s="9" t="s">
        <v>2</v>
      </c>
      <c r="F20" s="10"/>
      <c r="G20" s="10"/>
      <c r="H20" s="11">
        <f>IF(F20="Joy Division","ü",IF(F20="","","û"))</f>
      </c>
      <c r="I20" s="9" t="s">
        <v>2</v>
      </c>
      <c r="J20" s="10"/>
      <c r="K20" s="10"/>
      <c r="L20" s="11">
        <f>IF(J20="Peter Gabriel","ü",IF(J20="","","û"))</f>
      </c>
      <c r="M20" s="9" t="s">
        <v>2</v>
      </c>
      <c r="N20" s="10"/>
      <c r="O20" s="10"/>
      <c r="P20" s="11">
        <f>IF(N20="Spandau Ballet","ü",IF(N20="","","û"))</f>
      </c>
      <c r="Q20" s="7"/>
    </row>
    <row r="21" spans="1:17" ht="12.75" customHeight="1">
      <c r="A21" s="9" t="s">
        <v>3</v>
      </c>
      <c r="B21" s="12"/>
      <c r="C21" s="12"/>
      <c r="D21" s="11">
        <f>IF(B21="Tin Drum","ü",IF(B21="","","û"))</f>
      </c>
      <c r="E21" s="9" t="s">
        <v>3</v>
      </c>
      <c r="F21" s="12"/>
      <c r="G21" s="12"/>
      <c r="H21" s="11">
        <f>IF(F21="Closer","ü",IF(F21="","","û"))</f>
      </c>
      <c r="I21" s="9" t="s">
        <v>3</v>
      </c>
      <c r="J21" s="16"/>
      <c r="K21" s="16"/>
      <c r="L21" s="11">
        <f>IF(OR(J21="3",J21="Three",J21="Peter Gabriel 3"),"ü",IF(J21="","","û"))</f>
      </c>
      <c r="M21" s="9" t="s">
        <v>3</v>
      </c>
      <c r="N21" s="16"/>
      <c r="O21" s="16"/>
      <c r="P21" s="11">
        <f>IF(N21="True","ü",IF(N21="","","û"))</f>
      </c>
      <c r="Q21" s="7"/>
    </row>
    <row r="22" spans="1:17" ht="12.75" customHeight="1">
      <c r="A22" s="7"/>
      <c r="B22" s="7"/>
      <c r="C22" s="7"/>
      <c r="D22" s="13">
        <f>IF(AND(D20="ü",D21="ü"),2,IF(AND(D20="ü",D21&lt;&gt;"ü"),1,IF(AND(D20&lt;&gt;"ü",D21="ü"),1,0)))</f>
        <v>0</v>
      </c>
      <c r="E22" s="7"/>
      <c r="F22" s="7"/>
      <c r="G22" s="7"/>
      <c r="H22" s="13">
        <f>IF(AND(H20="ü",H21="ü"),2,IF(AND(H20="ü",H21&lt;&gt;"ü"),1,IF(AND(H20&lt;&gt;"ü",H21="ü"),1,0)))</f>
        <v>0</v>
      </c>
      <c r="I22" s="7"/>
      <c r="J22" s="7"/>
      <c r="K22" s="7"/>
      <c r="L22" s="13">
        <f>IF(AND(L20="ü",L21="ü"),2,IF(AND(L20="ü",L21&lt;&gt;"ü"),1,IF(AND(L20&lt;&gt;"ü",L21="ü"),1,0)))</f>
        <v>0</v>
      </c>
      <c r="M22" s="7"/>
      <c r="N22" s="7"/>
      <c r="O22" s="7"/>
      <c r="P22" s="13">
        <f>IF(AND(P20="ü",P21="ü"),2,IF(AND(P20="ü",P21&lt;&gt;"ü"),1,IF(AND(P20&lt;&gt;"ü",P21="ü"),1,0)))</f>
        <v>0</v>
      </c>
      <c r="Q22" s="7"/>
    </row>
    <row r="23" spans="1:17" ht="78" customHeight="1">
      <c r="A23" s="7"/>
      <c r="C23" s="7"/>
      <c r="D23" s="8"/>
      <c r="E23" s="7"/>
      <c r="G23" s="7"/>
      <c r="H23" s="8"/>
      <c r="I23" s="7"/>
      <c r="K23" s="7"/>
      <c r="L23" s="8"/>
      <c r="M23" s="7"/>
      <c r="O23" s="7"/>
      <c r="P23" s="8"/>
      <c r="Q23" s="7"/>
    </row>
    <row r="24" spans="1:17" ht="12.75" customHeight="1">
      <c r="A24" s="9" t="s">
        <v>2</v>
      </c>
      <c r="B24" s="10"/>
      <c r="C24" s="10"/>
      <c r="D24" s="11">
        <f>IF(B24="U2","ü",IF(B24="","","û"))</f>
      </c>
      <c r="E24" s="9" t="s">
        <v>2</v>
      </c>
      <c r="F24" s="10"/>
      <c r="G24" s="10"/>
      <c r="H24" s="11">
        <f>IF(F24="Pink Floyd","ü",IF(F24="","","û"))</f>
      </c>
      <c r="I24" s="9" t="s">
        <v>2</v>
      </c>
      <c r="J24" s="10"/>
      <c r="K24" s="10"/>
      <c r="L24" s="11">
        <f>IF(J24="Genesis","ü",IF(J24="","","û"))</f>
      </c>
      <c r="M24" s="9" t="s">
        <v>2</v>
      </c>
      <c r="N24" s="10"/>
      <c r="O24" s="10"/>
      <c r="P24" s="11">
        <f>IF(N24="Talking Heads","ü",IF(N24="","","û"))</f>
      </c>
      <c r="Q24" s="7"/>
    </row>
    <row r="25" spans="1:17" ht="12.75" customHeight="1">
      <c r="A25" s="9" t="s">
        <v>3</v>
      </c>
      <c r="B25" s="12"/>
      <c r="C25" s="12"/>
      <c r="D25" s="11">
        <f>IF(B25="Boy","ü",IF(B25="","","û"))</f>
      </c>
      <c r="E25" s="9" t="s">
        <v>3</v>
      </c>
      <c r="F25" s="12"/>
      <c r="G25" s="12"/>
      <c r="H25" s="11">
        <f>IF(F25="Animals","ü",IF(F25="","","û"))</f>
      </c>
      <c r="I25" s="9" t="s">
        <v>3</v>
      </c>
      <c r="J25" s="12"/>
      <c r="K25" s="12"/>
      <c r="L25" s="11">
        <f>IF(J25="Invisible Touch","ü",IF(J25="","","û"))</f>
      </c>
      <c r="M25" s="9" t="s">
        <v>3</v>
      </c>
      <c r="N25" s="12"/>
      <c r="O25" s="12"/>
      <c r="P25" s="11">
        <f>IF(N25="Speaking In Tongues","ü",IF(N25="","","û"))</f>
      </c>
      <c r="Q25" s="7"/>
    </row>
    <row r="26" spans="1:17" ht="15">
      <c r="A26" s="7"/>
      <c r="B26" s="7"/>
      <c r="C26" s="7"/>
      <c r="D26" s="13">
        <f>IF(AND(D24="ü",D25="ü"),2,IF(AND(D24="ü",D25&lt;&gt;"ü"),1,IF(AND(D24&lt;&gt;"ü",D25="ü"),1,0)))</f>
        <v>0</v>
      </c>
      <c r="E26" s="7"/>
      <c r="F26" s="7"/>
      <c r="G26" s="7"/>
      <c r="H26" s="13">
        <f>IF(AND(H24="ü",H25="ü"),2,IF(AND(H24="ü",H25&lt;&gt;"ü"),1,IF(AND(H24&lt;&gt;"ü",H25="ü"),1,0)))</f>
        <v>0</v>
      </c>
      <c r="I26" s="7"/>
      <c r="J26" s="7"/>
      <c r="K26" s="7"/>
      <c r="L26" s="13">
        <f>IF(AND(L24="ü",L25="ü"),2,IF(AND(L24="ü",L25&lt;&gt;"ü"),1,IF(AND(L24&lt;&gt;"ü",L25="ü"),1,0)))</f>
        <v>0</v>
      </c>
      <c r="M26" s="7"/>
      <c r="N26" s="7"/>
      <c r="O26" s="7"/>
      <c r="P26" s="13">
        <f>IF(AND(P24="ü",P25="ü"),2,IF(AND(P24="ü",P25&lt;&gt;"ü"),1,IF(AND(P24&lt;&gt;"ü",P25="ü"),1,0)))</f>
        <v>0</v>
      </c>
      <c r="Q26" s="7"/>
    </row>
    <row r="27" spans="1:17" ht="15">
      <c r="A27" s="17">
        <f>SUM(D6:D26,H6:H26,L6:L26,P6:P26)</f>
        <v>0</v>
      </c>
      <c r="B27" s="7"/>
      <c r="C27" s="7"/>
      <c r="D27" s="8"/>
      <c r="E27" s="7"/>
      <c r="F27" s="7"/>
      <c r="G27" s="7"/>
      <c r="H27" s="8"/>
      <c r="I27" s="7"/>
      <c r="J27" s="7"/>
      <c r="K27" s="7"/>
      <c r="L27" s="8"/>
      <c r="M27" s="7"/>
      <c r="N27" s="7"/>
      <c r="O27" s="7"/>
      <c r="P27" s="8"/>
      <c r="Q27" s="7"/>
    </row>
    <row r="28" spans="1:17" ht="24" customHeight="1">
      <c r="A28" s="18" t="s">
        <v>4</v>
      </c>
      <c r="B28" s="19"/>
      <c r="C28" s="19"/>
      <c r="D28" s="19"/>
      <c r="E28" s="19"/>
      <c r="F28" s="19"/>
      <c r="G28" s="19"/>
      <c r="H28" s="20"/>
      <c r="I28" s="21"/>
      <c r="J28" s="21"/>
      <c r="K28" s="21"/>
      <c r="L28" s="20"/>
      <c r="M28" s="21"/>
      <c r="N28" s="21"/>
      <c r="O28" s="21"/>
      <c r="P28" s="22"/>
      <c r="Q28" s="21"/>
    </row>
  </sheetData>
  <sheetProtection password="DF3F" sheet="1" objects="1" scenarios="1"/>
  <mergeCells count="51">
    <mergeCell ref="B25:C25"/>
    <mergeCell ref="F25:G25"/>
    <mergeCell ref="J25:K25"/>
    <mergeCell ref="N25:O25"/>
    <mergeCell ref="A28:G28"/>
    <mergeCell ref="B21:C21"/>
    <mergeCell ref="F21:G21"/>
    <mergeCell ref="J21:K21"/>
    <mergeCell ref="N21:O21"/>
    <mergeCell ref="B24:C24"/>
    <mergeCell ref="F24:G24"/>
    <mergeCell ref="J24:K24"/>
    <mergeCell ref="N24:O24"/>
    <mergeCell ref="B17:C17"/>
    <mergeCell ref="F17:G17"/>
    <mergeCell ref="J17:K17"/>
    <mergeCell ref="N17:O17"/>
    <mergeCell ref="B20:C20"/>
    <mergeCell ref="F20:G20"/>
    <mergeCell ref="J20:K20"/>
    <mergeCell ref="N20:O20"/>
    <mergeCell ref="B13:C13"/>
    <mergeCell ref="F13:G13"/>
    <mergeCell ref="J13:K13"/>
    <mergeCell ref="N13:O13"/>
    <mergeCell ref="B16:C16"/>
    <mergeCell ref="F16:G16"/>
    <mergeCell ref="J16:K16"/>
    <mergeCell ref="N16:O16"/>
    <mergeCell ref="B9:C9"/>
    <mergeCell ref="F9:G9"/>
    <mergeCell ref="J9:K9"/>
    <mergeCell ref="N9:O9"/>
    <mergeCell ref="B12:C12"/>
    <mergeCell ref="F12:G12"/>
    <mergeCell ref="J12:K12"/>
    <mergeCell ref="N12:O12"/>
    <mergeCell ref="B5:C5"/>
    <mergeCell ref="F5:G5"/>
    <mergeCell ref="J5:K5"/>
    <mergeCell ref="N5:O5"/>
    <mergeCell ref="B8:C8"/>
    <mergeCell ref="F8:G8"/>
    <mergeCell ref="J8:K8"/>
    <mergeCell ref="N8:O8"/>
    <mergeCell ref="E1:G1"/>
    <mergeCell ref="M1:P1"/>
    <mergeCell ref="B4:C4"/>
    <mergeCell ref="F4:G4"/>
    <mergeCell ref="J4:K4"/>
    <mergeCell ref="N4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2013-06-27T18:23:38Z</dcterms:created>
  <dcterms:modified xsi:type="dcterms:W3CDTF">2013-06-27T18:31:58Z</dcterms:modified>
  <cp:category/>
  <cp:version/>
  <cp:contentType/>
  <cp:contentStatus/>
</cp:coreProperties>
</file>